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4.7" sheetId="1" r:id="rId1"/>
    <sheet name="STD" sheetId="2" r:id="rId2"/>
  </sheets>
  <definedNames>
    <definedName name="_xlnm.Print_Area" localSheetId="0">'4.7'!$A$3:$N$14</definedName>
    <definedName name="_xlnm.Print_Area" localSheetId="1">'STD'!$A$3:$R$11</definedName>
    <definedName name="HTML_CodePage" hidden="1">1252</definedName>
    <definedName name="HTML_Control" hidden="1">{"'Vet.'!$A$1:$R$83"}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Settings\Dirvela\Meus documentos\siteicrj\vela\2008\resultados\marco\copaanivesario\veterano.htm"</definedName>
    <definedName name="HTML_Title" hidden="1">"Súmula Copa Aniversário ICRJ Classe Optimist 2008"</definedName>
    <definedName name="_xlnm.Print_Titles" localSheetId="0">'4.7'!$1:$7</definedName>
  </definedNames>
  <calcPr fullCalcOnLoad="1"/>
</workbook>
</file>

<file path=xl/sharedStrings.xml><?xml version="1.0" encoding="utf-8"?>
<sst xmlns="http://schemas.openxmlformats.org/spreadsheetml/2006/main" count="109" uniqueCount="52">
  <si>
    <t>Clas.</t>
  </si>
  <si>
    <t>Cat.</t>
  </si>
  <si>
    <t>Barco</t>
  </si>
  <si>
    <t>Clube</t>
  </si>
  <si>
    <t>Numeral</t>
  </si>
  <si>
    <t>Total de pontos</t>
  </si>
  <si>
    <t>S./Desc.</t>
  </si>
  <si>
    <t>C./Desc.</t>
  </si>
  <si>
    <t>Desc.</t>
  </si>
  <si>
    <t>1ª Regata</t>
  </si>
  <si>
    <t>Pos.</t>
  </si>
  <si>
    <t>Val.</t>
  </si>
  <si>
    <t>4ª Regata</t>
  </si>
  <si>
    <t>3ª Regata</t>
  </si>
  <si>
    <t>2ª Regata</t>
  </si>
  <si>
    <t>Velejador(a)</t>
  </si>
  <si>
    <t>ICRJ</t>
  </si>
  <si>
    <t>resultado final</t>
  </si>
  <si>
    <t>COPA BÚZIOS DO BVC</t>
  </si>
  <si>
    <t>Dias 12 e 13 de JULHO de 2008</t>
  </si>
  <si>
    <t>BVC</t>
  </si>
  <si>
    <t>DNS</t>
  </si>
  <si>
    <t>Lucas Swan</t>
  </si>
  <si>
    <t>Lucas Mesquita</t>
  </si>
  <si>
    <t>Felipe Diniz B. Zaeyen</t>
  </si>
  <si>
    <t>Yuri Smdentzov</t>
  </si>
  <si>
    <t>CLASSE LASER 4.7</t>
  </si>
  <si>
    <t>DNF</t>
  </si>
  <si>
    <t>Alexandre Alencastro</t>
  </si>
  <si>
    <t>João S. Bulhões C. da Fonseca</t>
  </si>
  <si>
    <t>Mateus Carvalho</t>
  </si>
  <si>
    <t>5ª Regata</t>
  </si>
  <si>
    <t>6ª Regata</t>
  </si>
  <si>
    <t>7ª Regata</t>
  </si>
  <si>
    <t>8ª Regata</t>
  </si>
  <si>
    <t>9ª Regata</t>
  </si>
  <si>
    <t>CLASSE A</t>
  </si>
  <si>
    <t>CAMPEONATO BRASILEIRO</t>
  </si>
  <si>
    <t>Dias 12, 13 e 14 de MARÇO de 2010</t>
  </si>
  <si>
    <t>Clinio de Freitas</t>
  </si>
  <si>
    <t>BRA 5</t>
  </si>
  <si>
    <t>BRA -</t>
  </si>
  <si>
    <t>BRA 14</t>
  </si>
  <si>
    <t>BRA 1</t>
  </si>
  <si>
    <t>BRA 15</t>
  </si>
  <si>
    <t>RYC</t>
  </si>
  <si>
    <t>Claudia Suan</t>
  </si>
  <si>
    <t>Alberto Kunath</t>
  </si>
  <si>
    <t>CCSP</t>
  </si>
  <si>
    <t>YCP</t>
  </si>
  <si>
    <t>Michael Kunath</t>
  </si>
  <si>
    <t>Fabio Rudge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</si>
</sst>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0"/>
  </numFmts>
  <fonts count="44">
    <font>
      <sz val="10"/>
      <name val="Arial"/>
      <family val="0"/>
    </font>
    <font>
      <i/>
      <sz val="10"/>
      <name val="Arial Baltic"/>
      <family val="2"/>
    </font>
    <font>
      <b/>
      <i/>
      <sz val="10"/>
      <name val="Arial Baltic"/>
      <family val="2"/>
    </font>
    <font>
      <b/>
      <i/>
      <sz val="16"/>
      <name val="Arial Baltic"/>
      <family val="2"/>
    </font>
    <font>
      <i/>
      <sz val="16"/>
      <name val="Arial Baltic"/>
      <family val="2"/>
    </font>
    <font>
      <b/>
      <i/>
      <sz val="14"/>
      <name val="Arial Baltic"/>
      <family val="2"/>
    </font>
    <font>
      <b/>
      <i/>
      <sz val="12"/>
      <color indexed="10"/>
      <name val="Arial Baltic"/>
      <family val="2"/>
    </font>
    <font>
      <b/>
      <i/>
      <sz val="10"/>
      <color indexed="8"/>
      <name val="Arial Baltic"/>
      <family val="2"/>
    </font>
    <font>
      <sz val="10"/>
      <name val="Arial Baltic"/>
      <family val="2"/>
    </font>
    <font>
      <b/>
      <i/>
      <sz val="18"/>
      <color indexed="10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ck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72" fontId="1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5" zoomScaleNormal="85" zoomScalePageLayoutView="0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B18" sqref="B18"/>
    </sheetView>
  </sheetViews>
  <sheetFormatPr defaultColWidth="9.140625" defaultRowHeight="12.75"/>
  <cols>
    <col min="1" max="1" width="5.8515625" style="1" customWidth="1"/>
    <col min="2" max="2" width="28.7109375" style="1" customWidth="1"/>
    <col min="3" max="3" width="9.8515625" style="1" customWidth="1"/>
    <col min="4" max="4" width="18.57421875" style="1" customWidth="1"/>
    <col min="5" max="5" width="7.140625" style="1" customWidth="1"/>
    <col min="6" max="6" width="9.7109375" style="1" customWidth="1"/>
    <col min="7" max="7" width="9.57421875" style="1" customWidth="1"/>
    <col min="8" max="8" width="8.7109375" style="1" customWidth="1"/>
    <col min="9" max="9" width="6.28125" style="1" customWidth="1"/>
    <col min="10" max="10" width="0.85546875" style="1" customWidth="1"/>
    <col min="11" max="11" width="5.28125" style="1" customWidth="1"/>
    <col min="12" max="12" width="5.7109375" style="1" customWidth="1"/>
    <col min="13" max="13" width="5.28125" style="1" customWidth="1"/>
    <col min="14" max="14" width="5.7109375" style="1" customWidth="1"/>
    <col min="15" max="15" width="5.28125" style="1" customWidth="1"/>
    <col min="16" max="16" width="5.7109375" style="1" customWidth="1"/>
    <col min="17" max="17" width="5.28125" style="1" customWidth="1"/>
    <col min="18" max="18" width="5.7109375" style="1" customWidth="1"/>
    <col min="19" max="16384" width="9.140625" style="1" customWidth="1"/>
  </cols>
  <sheetData>
    <row r="1" spans="1:9" s="4" customFormat="1" ht="20.25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9" ht="18.75">
      <c r="A3" s="34" t="s">
        <v>26</v>
      </c>
      <c r="B3" s="34"/>
      <c r="C3" s="34"/>
      <c r="D3" s="34"/>
      <c r="E3" s="34"/>
      <c r="F3" s="34"/>
      <c r="G3" s="34"/>
      <c r="H3" s="34"/>
      <c r="I3" s="34"/>
    </row>
    <row r="4" spans="1:9" ht="15">
      <c r="A4" s="35" t="s">
        <v>17</v>
      </c>
      <c r="B4" s="35"/>
      <c r="C4" s="35"/>
      <c r="D4" s="35"/>
      <c r="E4" s="35"/>
      <c r="F4" s="35"/>
      <c r="G4" s="35"/>
      <c r="H4" s="35"/>
      <c r="I4" s="35"/>
    </row>
    <row r="5" ht="13.5" thickBot="1"/>
    <row r="6" spans="7:18" s="3" customFormat="1" ht="13.5" thickBot="1">
      <c r="G6" s="31" t="s">
        <v>5</v>
      </c>
      <c r="H6" s="32"/>
      <c r="K6" s="30" t="s">
        <v>9</v>
      </c>
      <c r="L6" s="30"/>
      <c r="M6" s="30" t="s">
        <v>14</v>
      </c>
      <c r="N6" s="30"/>
      <c r="O6" s="30" t="s">
        <v>13</v>
      </c>
      <c r="P6" s="30"/>
      <c r="Q6" s="30" t="s">
        <v>12</v>
      </c>
      <c r="R6" s="30"/>
    </row>
    <row r="7" spans="1:18" s="3" customFormat="1" ht="13.5" thickBot="1">
      <c r="A7" s="5" t="s">
        <v>0</v>
      </c>
      <c r="B7" s="5" t="s">
        <v>15</v>
      </c>
      <c r="C7" s="5" t="s">
        <v>1</v>
      </c>
      <c r="D7" s="5" t="s">
        <v>2</v>
      </c>
      <c r="E7" s="6" t="s">
        <v>3</v>
      </c>
      <c r="F7" s="17" t="s">
        <v>4</v>
      </c>
      <c r="G7" s="7" t="s">
        <v>6</v>
      </c>
      <c r="H7" s="5" t="s">
        <v>7</v>
      </c>
      <c r="I7" s="5" t="s">
        <v>8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</row>
    <row r="8" spans="1:18" s="26" customFormat="1" ht="19.5" customHeight="1" thickBot="1">
      <c r="A8" s="29">
        <v>1</v>
      </c>
      <c r="B8" s="18" t="s">
        <v>22</v>
      </c>
      <c r="C8" s="19"/>
      <c r="D8" s="19"/>
      <c r="E8" s="19" t="s">
        <v>16</v>
      </c>
      <c r="F8" s="20">
        <v>189530</v>
      </c>
      <c r="G8" s="24">
        <f aca="true" t="shared" si="0" ref="G8:G14">L8+N8+P8+R8</f>
        <v>19</v>
      </c>
      <c r="H8" s="25">
        <f aca="true" t="shared" si="1" ref="H8:H14">G8-I8</f>
        <v>11</v>
      </c>
      <c r="I8" s="24">
        <f aca="true" t="shared" si="2" ref="I8:I14">LARGE(K8:R8,1)</f>
        <v>8</v>
      </c>
      <c r="J8" s="16"/>
      <c r="K8" s="19">
        <v>2</v>
      </c>
      <c r="L8" s="8">
        <f>IF(K8="dnf",8,IF(K8="dnc",8,IF(K8="ocs",8,IF(K8="dns",8,IF(K8="raf",8,IF(K8="dsq",8,IF(K8="bfd",8,K8)))))))</f>
        <v>2</v>
      </c>
      <c r="M8" s="19">
        <v>1</v>
      </c>
      <c r="N8" s="8">
        <f>IF(M8="dnf",8,IF(M8="dnc",8,IF(M8="ocs",8,IF(M8="dns",8,IF(M8="raf",8,IF(M8="dsq",8,IF(M8="bfd",8,M8)))))))</f>
        <v>1</v>
      </c>
      <c r="O8" s="19" t="s">
        <v>21</v>
      </c>
      <c r="P8" s="8">
        <f>IF(O8="dnf",8,IF(O8="dnc",8,IF(O8="ocs",8,IF(O8="dns",8,IF(O8="raf",8,IF(O8="dsq",8,IF(O8="bfd",8,O8)))))))</f>
        <v>8</v>
      </c>
      <c r="Q8" s="19" t="s">
        <v>21</v>
      </c>
      <c r="R8" s="8">
        <f>IF(Q8="dnf",8,IF(Q8="dnc",8,IF(Q8="ocs",8,IF(Q8="dns",8,IF(Q8="raf",8,IF(Q8="dsq",8,IF(Q8="bfd",8,Q8)))))))</f>
        <v>8</v>
      </c>
    </row>
    <row r="9" spans="1:18" s="26" customFormat="1" ht="19.5" customHeight="1" thickBot="1" thickTop="1">
      <c r="A9" s="28">
        <f aca="true" t="shared" si="3" ref="A9:A14">A8+1</f>
        <v>2</v>
      </c>
      <c r="B9" s="10" t="s">
        <v>28</v>
      </c>
      <c r="C9" s="11"/>
      <c r="D9" s="11"/>
      <c r="E9" s="11" t="s">
        <v>16</v>
      </c>
      <c r="F9" s="11">
        <v>52116</v>
      </c>
      <c r="G9" s="24">
        <f t="shared" si="0"/>
        <v>13</v>
      </c>
      <c r="H9" s="25">
        <f t="shared" si="1"/>
        <v>5</v>
      </c>
      <c r="I9" s="24">
        <f t="shared" si="2"/>
        <v>8</v>
      </c>
      <c r="J9" s="16"/>
      <c r="K9" s="11">
        <v>1</v>
      </c>
      <c r="L9" s="8">
        <f aca="true" t="shared" si="4" ref="L9:L14">IF(K9="dnf",8,IF(K9="dnc",8,IF(K9="ocs",8,IF(K9="dns",8,IF(K9="raf",8,IF(K9="dsq",8,IF(K9="bfd",8,K9)))))))</f>
        <v>1</v>
      </c>
      <c r="M9" s="11">
        <v>2</v>
      </c>
      <c r="N9" s="8">
        <f aca="true" t="shared" si="5" ref="N9:N14">IF(M9="dnf",8,IF(M9="dnc",8,IF(M9="ocs",8,IF(M9="dns",8,IF(M9="raf",8,IF(M9="dsq",8,IF(M9="bfd",8,M9)))))))</f>
        <v>2</v>
      </c>
      <c r="O9" s="11" t="s">
        <v>21</v>
      </c>
      <c r="P9" s="8">
        <f aca="true" t="shared" si="6" ref="P9:P14">IF(O9="dnf",8,IF(O9="dnc",8,IF(O9="ocs",8,IF(O9="dns",8,IF(O9="raf",8,IF(O9="dsq",8,IF(O9="bfd",8,O9)))))))</f>
        <v>8</v>
      </c>
      <c r="Q9" s="11">
        <v>2</v>
      </c>
      <c r="R9" s="8">
        <f aca="true" t="shared" si="7" ref="R9:R14">IF(Q9="dnf",8,IF(Q9="dnc",8,IF(Q9="ocs",8,IF(Q9="dns",8,IF(Q9="raf",8,IF(Q9="dsq",8,IF(Q9="bfd",8,Q9)))))))</f>
        <v>2</v>
      </c>
    </row>
    <row r="10" spans="1:18" s="26" customFormat="1" ht="19.5" customHeight="1" thickBot="1" thickTop="1">
      <c r="A10" s="28">
        <f t="shared" si="3"/>
        <v>3</v>
      </c>
      <c r="B10" s="10" t="s">
        <v>23</v>
      </c>
      <c r="C10" s="11"/>
      <c r="D10" s="11"/>
      <c r="E10" s="11" t="s">
        <v>16</v>
      </c>
      <c r="F10" s="11">
        <v>189527</v>
      </c>
      <c r="G10" s="24">
        <f t="shared" si="0"/>
        <v>16</v>
      </c>
      <c r="H10" s="25">
        <f t="shared" si="1"/>
        <v>8</v>
      </c>
      <c r="I10" s="24">
        <f t="shared" si="2"/>
        <v>8</v>
      </c>
      <c r="J10" s="14"/>
      <c r="K10" s="11">
        <v>4</v>
      </c>
      <c r="L10" s="8">
        <f t="shared" si="4"/>
        <v>4</v>
      </c>
      <c r="M10" s="11">
        <v>3</v>
      </c>
      <c r="N10" s="8">
        <f t="shared" si="5"/>
        <v>3</v>
      </c>
      <c r="O10" s="11">
        <v>1</v>
      </c>
      <c r="P10" s="8">
        <f t="shared" si="6"/>
        <v>1</v>
      </c>
      <c r="Q10" s="11" t="s">
        <v>27</v>
      </c>
      <c r="R10" s="8">
        <f t="shared" si="7"/>
        <v>8</v>
      </c>
    </row>
    <row r="11" spans="1:18" s="26" customFormat="1" ht="19.5" customHeight="1" thickBot="1" thickTop="1">
      <c r="A11" s="28">
        <f t="shared" si="3"/>
        <v>4</v>
      </c>
      <c r="B11" s="10" t="s">
        <v>24</v>
      </c>
      <c r="C11" s="11"/>
      <c r="D11" s="11"/>
      <c r="E11" s="11" t="s">
        <v>16</v>
      </c>
      <c r="F11" s="11">
        <v>159511</v>
      </c>
      <c r="G11" s="24">
        <f t="shared" si="0"/>
        <v>13</v>
      </c>
      <c r="H11" s="25">
        <f t="shared" si="1"/>
        <v>9</v>
      </c>
      <c r="I11" s="24">
        <f t="shared" si="2"/>
        <v>4</v>
      </c>
      <c r="J11" s="16"/>
      <c r="K11" s="11">
        <v>3</v>
      </c>
      <c r="L11" s="8">
        <f t="shared" si="4"/>
        <v>3</v>
      </c>
      <c r="M11" s="11">
        <v>4</v>
      </c>
      <c r="N11" s="8">
        <f t="shared" si="5"/>
        <v>4</v>
      </c>
      <c r="O11" s="11">
        <v>3</v>
      </c>
      <c r="P11" s="8">
        <f t="shared" si="6"/>
        <v>3</v>
      </c>
      <c r="Q11" s="11">
        <v>3</v>
      </c>
      <c r="R11" s="8">
        <f t="shared" si="7"/>
        <v>3</v>
      </c>
    </row>
    <row r="12" spans="1:18" s="26" customFormat="1" ht="19.5" customHeight="1" thickBot="1" thickTop="1">
      <c r="A12" s="28">
        <f t="shared" si="3"/>
        <v>5</v>
      </c>
      <c r="B12" s="10" t="s">
        <v>29</v>
      </c>
      <c r="C12" s="11"/>
      <c r="D12" s="11"/>
      <c r="E12" s="11" t="s">
        <v>16</v>
      </c>
      <c r="F12" s="11">
        <v>174395</v>
      </c>
      <c r="G12" s="24">
        <f t="shared" si="0"/>
        <v>14</v>
      </c>
      <c r="H12" s="25">
        <f t="shared" si="1"/>
        <v>8</v>
      </c>
      <c r="I12" s="24">
        <f t="shared" si="2"/>
        <v>6</v>
      </c>
      <c r="J12" s="14"/>
      <c r="K12" s="11">
        <v>6</v>
      </c>
      <c r="L12" s="8">
        <f t="shared" si="4"/>
        <v>6</v>
      </c>
      <c r="M12" s="11">
        <v>5</v>
      </c>
      <c r="N12" s="8">
        <f t="shared" si="5"/>
        <v>5</v>
      </c>
      <c r="O12" s="11">
        <v>2</v>
      </c>
      <c r="P12" s="8">
        <f t="shared" si="6"/>
        <v>2</v>
      </c>
      <c r="Q12" s="11">
        <v>1</v>
      </c>
      <c r="R12" s="8">
        <f t="shared" si="7"/>
        <v>1</v>
      </c>
    </row>
    <row r="13" spans="1:18" s="26" customFormat="1" ht="19.5" customHeight="1" thickBot="1" thickTop="1">
      <c r="A13" s="28">
        <f t="shared" si="3"/>
        <v>6</v>
      </c>
      <c r="B13" s="10" t="s">
        <v>30</v>
      </c>
      <c r="C13" s="11"/>
      <c r="D13" s="11"/>
      <c r="E13" s="11" t="s">
        <v>16</v>
      </c>
      <c r="F13" s="11">
        <v>186051</v>
      </c>
      <c r="G13" s="24">
        <f t="shared" si="0"/>
        <v>27</v>
      </c>
      <c r="H13" s="25">
        <f t="shared" si="1"/>
        <v>19</v>
      </c>
      <c r="I13" s="24">
        <f t="shared" si="2"/>
        <v>8</v>
      </c>
      <c r="J13" s="14"/>
      <c r="K13" s="11">
        <v>5</v>
      </c>
      <c r="L13" s="8">
        <f t="shared" si="4"/>
        <v>5</v>
      </c>
      <c r="M13" s="11">
        <v>6</v>
      </c>
      <c r="N13" s="8">
        <f t="shared" si="5"/>
        <v>6</v>
      </c>
      <c r="O13" s="11" t="s">
        <v>21</v>
      </c>
      <c r="P13" s="8">
        <f t="shared" si="6"/>
        <v>8</v>
      </c>
      <c r="Q13" s="11" t="s">
        <v>27</v>
      </c>
      <c r="R13" s="8">
        <f t="shared" si="7"/>
        <v>8</v>
      </c>
    </row>
    <row r="14" spans="1:18" s="26" customFormat="1" ht="19.5" customHeight="1" thickBot="1" thickTop="1">
      <c r="A14" s="28">
        <f t="shared" si="3"/>
        <v>7</v>
      </c>
      <c r="B14" s="10" t="s">
        <v>25</v>
      </c>
      <c r="C14" s="11"/>
      <c r="D14" s="11"/>
      <c r="E14" s="11" t="s">
        <v>16</v>
      </c>
      <c r="F14" s="11">
        <v>133130</v>
      </c>
      <c r="G14" s="12">
        <f t="shared" si="0"/>
        <v>28</v>
      </c>
      <c r="H14" s="13">
        <f t="shared" si="1"/>
        <v>20</v>
      </c>
      <c r="I14" s="12">
        <f t="shared" si="2"/>
        <v>8</v>
      </c>
      <c r="J14" s="14"/>
      <c r="K14" s="15" t="s">
        <v>21</v>
      </c>
      <c r="L14" s="8">
        <f t="shared" si="4"/>
        <v>8</v>
      </c>
      <c r="M14" s="15" t="s">
        <v>21</v>
      </c>
      <c r="N14" s="8">
        <f t="shared" si="5"/>
        <v>8</v>
      </c>
      <c r="O14" s="15">
        <v>4</v>
      </c>
      <c r="P14" s="8">
        <f t="shared" si="6"/>
        <v>4</v>
      </c>
      <c r="Q14" s="15" t="s">
        <v>27</v>
      </c>
      <c r="R14" s="8">
        <f t="shared" si="7"/>
        <v>8</v>
      </c>
    </row>
    <row r="15" s="26" customFormat="1" ht="13.5" thickTop="1"/>
    <row r="16" s="26" customFormat="1" ht="12.75"/>
    <row r="17" s="26" customFormat="1" ht="12.75"/>
    <row r="18" s="26" customFormat="1" ht="12.75"/>
    <row r="19" s="26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="26" customFormat="1" ht="12.75"/>
    <row r="26" s="26" customFormat="1" ht="12.75"/>
    <row r="27" s="26" customFormat="1" ht="12.75"/>
    <row r="28" s="26" customFormat="1" ht="12.75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</sheetData>
  <sheetProtection/>
  <mergeCells count="9">
    <mergeCell ref="Q6:R6"/>
    <mergeCell ref="G6:H6"/>
    <mergeCell ref="K6:L6"/>
    <mergeCell ref="M6:N6"/>
    <mergeCell ref="O6:P6"/>
    <mergeCell ref="A1:I1"/>
    <mergeCell ref="A2:I2"/>
    <mergeCell ref="A3:I3"/>
    <mergeCell ref="A4:I4"/>
  </mergeCells>
  <printOptions horizontalCentered="1"/>
  <pageMargins left="0.3937007874015748" right="0.5905511811023623" top="0.5905511811023623" bottom="0.5905511811023623" header="0.31496062992125984" footer="0.31496062992125984"/>
  <pageSetup fitToHeight="3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="85" zoomScaleNormal="85" zoomScalePageLayoutView="0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G17" sqref="G17"/>
    </sheetView>
  </sheetViews>
  <sheetFormatPr defaultColWidth="9.140625" defaultRowHeight="12.75"/>
  <cols>
    <col min="1" max="1" width="6.421875" style="1" bestFit="1" customWidth="1"/>
    <col min="2" max="2" width="28.7109375" style="1" bestFit="1" customWidth="1"/>
    <col min="3" max="3" width="9.8515625" style="1" bestFit="1" customWidth="1"/>
    <col min="4" max="4" width="13.28125" style="1" bestFit="1" customWidth="1"/>
    <col min="5" max="5" width="7.140625" style="1" customWidth="1"/>
    <col min="6" max="6" width="9.7109375" style="1" bestFit="1" customWidth="1"/>
    <col min="7" max="7" width="9.57421875" style="1" bestFit="1" customWidth="1"/>
    <col min="8" max="8" width="8.7109375" style="1" customWidth="1"/>
    <col min="9" max="9" width="6.28125" style="1" customWidth="1"/>
    <col min="10" max="10" width="0.85546875" style="1" customWidth="1"/>
    <col min="11" max="11" width="5.28125" style="1" customWidth="1"/>
    <col min="12" max="12" width="5.7109375" style="1" bestFit="1" customWidth="1"/>
    <col min="13" max="13" width="5.28125" style="1" customWidth="1"/>
    <col min="14" max="14" width="5.7109375" style="1" bestFit="1" customWidth="1"/>
    <col min="15" max="15" width="5.28125" style="1" customWidth="1"/>
    <col min="16" max="16" width="5.7109375" style="1" bestFit="1" customWidth="1"/>
    <col min="17" max="17" width="5.28125" style="1" customWidth="1"/>
    <col min="18" max="18" width="5.7109375" style="1" bestFit="1" customWidth="1"/>
    <col min="19" max="19" width="5.140625" style="1" customWidth="1"/>
    <col min="20" max="20" width="5.57421875" style="1" customWidth="1"/>
    <col min="21" max="21" width="4.57421875" style="1" customWidth="1"/>
    <col min="22" max="22" width="6.57421875" style="1" customWidth="1"/>
    <col min="23" max="23" width="4.421875" style="1" customWidth="1"/>
    <col min="24" max="24" width="6.57421875" style="1" customWidth="1"/>
    <col min="25" max="25" width="4.8515625" style="1" customWidth="1"/>
    <col min="26" max="26" width="6.140625" style="1" customWidth="1"/>
    <col min="27" max="27" width="5.00390625" style="1" customWidth="1"/>
    <col min="28" max="28" width="6.57421875" style="1" customWidth="1"/>
    <col min="29" max="16384" width="9.140625" style="1" customWidth="1"/>
  </cols>
  <sheetData>
    <row r="1" spans="1:9" s="4" customFormat="1" ht="20.25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4" t="s">
        <v>38</v>
      </c>
      <c r="B2" s="34"/>
      <c r="C2" s="34"/>
      <c r="D2" s="34"/>
      <c r="E2" s="34"/>
      <c r="F2" s="34"/>
      <c r="G2" s="34"/>
      <c r="H2" s="34"/>
      <c r="I2" s="34"/>
    </row>
    <row r="3" spans="1:9" ht="20.25">
      <c r="A3" s="33" t="s">
        <v>36</v>
      </c>
      <c r="B3" s="33"/>
      <c r="C3" s="33"/>
      <c r="D3" s="33"/>
      <c r="E3" s="33"/>
      <c r="F3" s="33"/>
      <c r="G3" s="33"/>
      <c r="H3" s="33"/>
      <c r="I3" s="33"/>
    </row>
    <row r="4" spans="1:9" ht="23.25">
      <c r="A4" s="38" t="s">
        <v>17</v>
      </c>
      <c r="B4" s="38"/>
      <c r="C4" s="38"/>
      <c r="D4" s="38"/>
      <c r="E4" s="38"/>
      <c r="F4" s="38"/>
      <c r="G4" s="38"/>
      <c r="H4" s="38"/>
      <c r="I4" s="38"/>
    </row>
    <row r="5" ht="13.5" thickBot="1"/>
    <row r="6" spans="7:28" s="3" customFormat="1" ht="13.5" thickBot="1">
      <c r="G6" s="36" t="s">
        <v>5</v>
      </c>
      <c r="H6" s="37"/>
      <c r="K6" s="30" t="s">
        <v>9</v>
      </c>
      <c r="L6" s="30"/>
      <c r="M6" s="30" t="s">
        <v>14</v>
      </c>
      <c r="N6" s="30"/>
      <c r="O6" s="30" t="s">
        <v>13</v>
      </c>
      <c r="P6" s="30"/>
      <c r="Q6" s="30" t="s">
        <v>12</v>
      </c>
      <c r="R6" s="30"/>
      <c r="S6" s="30" t="s">
        <v>31</v>
      </c>
      <c r="T6" s="30"/>
      <c r="U6" s="30" t="s">
        <v>32</v>
      </c>
      <c r="V6" s="30"/>
      <c r="W6" s="30" t="s">
        <v>33</v>
      </c>
      <c r="X6" s="30"/>
      <c r="Y6" s="30" t="s">
        <v>34</v>
      </c>
      <c r="Z6" s="30"/>
      <c r="AA6" s="30" t="s">
        <v>35</v>
      </c>
      <c r="AB6" s="30"/>
    </row>
    <row r="7" spans="1:28" ht="13.5" thickBot="1">
      <c r="A7" s="17" t="s">
        <v>0</v>
      </c>
      <c r="B7" s="17" t="s">
        <v>15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6</v>
      </c>
      <c r="H7" s="17" t="s">
        <v>7</v>
      </c>
      <c r="I7" s="17" t="s">
        <v>8</v>
      </c>
      <c r="J7" s="9"/>
      <c r="K7" s="17" t="s">
        <v>10</v>
      </c>
      <c r="L7" s="17" t="s">
        <v>11</v>
      </c>
      <c r="M7" s="17" t="s">
        <v>10</v>
      </c>
      <c r="N7" s="17" t="s">
        <v>11</v>
      </c>
      <c r="O7" s="17" t="s">
        <v>10</v>
      </c>
      <c r="P7" s="17" t="s">
        <v>11</v>
      </c>
      <c r="Q7" s="17" t="s">
        <v>10</v>
      </c>
      <c r="R7" s="17" t="s">
        <v>11</v>
      </c>
      <c r="S7" s="17" t="s">
        <v>10</v>
      </c>
      <c r="T7" s="17" t="s">
        <v>11</v>
      </c>
      <c r="U7" s="17" t="s">
        <v>10</v>
      </c>
      <c r="V7" s="17" t="s">
        <v>11</v>
      </c>
      <c r="W7" s="17" t="s">
        <v>10</v>
      </c>
      <c r="X7" s="17" t="s">
        <v>11</v>
      </c>
      <c r="Y7" s="17" t="s">
        <v>10</v>
      </c>
      <c r="Z7" s="17" t="s">
        <v>11</v>
      </c>
      <c r="AA7" s="17" t="s">
        <v>10</v>
      </c>
      <c r="AB7" s="17" t="s">
        <v>11</v>
      </c>
    </row>
    <row r="8" spans="1:28" s="26" customFormat="1" ht="19.5" customHeight="1" thickBot="1">
      <c r="A8" s="27">
        <v>1</v>
      </c>
      <c r="B8" s="21" t="s">
        <v>39</v>
      </c>
      <c r="C8" s="20"/>
      <c r="D8" s="20"/>
      <c r="E8" s="20" t="s">
        <v>45</v>
      </c>
      <c r="F8" s="20" t="s">
        <v>40</v>
      </c>
      <c r="G8" s="22">
        <f>L8+N8+P8+R8+T8+V8+X8+Z8+AB8</f>
        <v>9</v>
      </c>
      <c r="H8" s="23">
        <f>G8-I8</f>
        <v>8</v>
      </c>
      <c r="I8" s="22">
        <f>LARGE(K8:AB8,1)</f>
        <v>1</v>
      </c>
      <c r="J8" s="16"/>
      <c r="K8" s="20">
        <v>1</v>
      </c>
      <c r="L8" s="23">
        <f>IF(K8="dnf",4,IF(K8="dnc",4,IF(K8="ocs",4,IF(K8="dns",4,IF(K8="raf",4,IF(K8="dsq",4,IF(K8="bfd",4,K8)))))))</f>
        <v>1</v>
      </c>
      <c r="M8" s="20">
        <v>1</v>
      </c>
      <c r="N8" s="23">
        <f>IF(M8="dnf",4,IF(M8="dnc",4,IF(M8="ocs",4,IF(M8="dns",4,IF(M8="raf",4,IF(M8="dsq",4,IF(M8="bfd",4,M8)))))))</f>
        <v>1</v>
      </c>
      <c r="O8" s="20">
        <v>1</v>
      </c>
      <c r="P8" s="23">
        <f>IF(O8="dnf",4,IF(O8="dnc",4,IF(O8="ocs",4,IF(O8="dns",4,IF(O8="raf",4,IF(O8="dsq",4,IF(O8="bfd",4,O8)))))))</f>
        <v>1</v>
      </c>
      <c r="Q8" s="20">
        <v>1</v>
      </c>
      <c r="R8" s="23">
        <f>IF(Q8="dnf",4,IF(Q8="dnc",4,IF(Q8="ocs",4,IF(Q8="dns",4,IF(Q8="raf",4,IF(Q8="dsq",4,IF(Q8="bfd",4,Q8)))))))</f>
        <v>1</v>
      </c>
      <c r="S8" s="20">
        <v>1</v>
      </c>
      <c r="T8" s="23">
        <f>IF(S8="dnf",4,IF(S8="dnc",4,IF(S8="ocs",4,IF(S8="dns",4,IF(S8="raf",4,IF(S8="dsq",4,IF(S8="bfd",4,S8)))))))</f>
        <v>1</v>
      </c>
      <c r="U8" s="20">
        <v>1</v>
      </c>
      <c r="V8" s="23">
        <f>IF(U8="dnf",4,IF(U8="dnc",4,IF(U8="ocs",4,IF(U8="dns",4,IF(U8="raf",4,IF(U8="dsq",4,IF(U8="bfd",4,U8)))))))</f>
        <v>1</v>
      </c>
      <c r="W8" s="20">
        <v>1</v>
      </c>
      <c r="X8" s="23">
        <f>IF(W8="dnf",4,IF(W8="dnc",4,IF(W8="ocs",4,IF(W8="dns",4,IF(W8="raf",4,IF(W8="dsq",4,IF(W8="bfd",4,W8)))))))</f>
        <v>1</v>
      </c>
      <c r="Y8" s="20">
        <v>1</v>
      </c>
      <c r="Z8" s="23">
        <f>IF(Y8="dnf",4,IF(Y8="dnc",4,IF(Y8="ocs",4,IF(Y8="dns",4,IF(Y8="raf",4,IF(Y8="dsq",4,IF(Y8="bfd",4,Y8)))))))</f>
        <v>1</v>
      </c>
      <c r="AA8" s="20">
        <v>1</v>
      </c>
      <c r="AB8" s="23">
        <f>IF(AA8="dnf",4,IF(AA8="dnc",4,IF(AA8="ocs",4,IF(AA8="dns",4,IF(AA8="raf",4,IF(AA8="dsq",4,IF(AA8="bfd",4,AA8)))))))</f>
        <v>1</v>
      </c>
    </row>
    <row r="9" spans="1:28" s="26" customFormat="1" ht="19.5" customHeight="1" thickBot="1" thickTop="1">
      <c r="A9" s="28">
        <f>A8+1</f>
        <v>2</v>
      </c>
      <c r="B9" s="10" t="s">
        <v>46</v>
      </c>
      <c r="C9" s="11"/>
      <c r="D9" s="11"/>
      <c r="E9" s="11" t="s">
        <v>45</v>
      </c>
      <c r="F9" s="11" t="s">
        <v>41</v>
      </c>
      <c r="G9" s="22">
        <f>L9+N9+P9+R9+T9+V9+X9+Z9+AB9</f>
        <v>22</v>
      </c>
      <c r="H9" s="13">
        <f>G9-I9</f>
        <v>19</v>
      </c>
      <c r="I9" s="22">
        <f>LARGE(K9:AB9,1)</f>
        <v>3</v>
      </c>
      <c r="J9" s="16"/>
      <c r="K9" s="15">
        <v>2</v>
      </c>
      <c r="L9" s="23">
        <f>IF(K9="dnf",4,IF(K9="dnc",4,IF(K9="ocs",4,IF(K9="dns",4,IF(K9="raf",4,IF(K9="dsq",4,IF(K9="bfd",4,K9)))))))</f>
        <v>2</v>
      </c>
      <c r="M9" s="15">
        <v>2</v>
      </c>
      <c r="N9" s="23">
        <f>IF(M9="dnf",4,IF(M9="dnc",4,IF(M9="ocs",4,IF(M9="dns",4,IF(M9="raf",4,IF(M9="dsq",4,IF(M9="bfd",4,M9)))))))</f>
        <v>2</v>
      </c>
      <c r="O9" s="15">
        <v>3</v>
      </c>
      <c r="P9" s="23">
        <f>IF(O9="dnf",4,IF(O9="dnc",4,IF(O9="ocs",4,IF(O9="dns",4,IF(O9="raf",4,IF(O9="dsq",4,IF(O9="bfd",4,O9)))))))</f>
        <v>3</v>
      </c>
      <c r="Q9" s="15">
        <v>2</v>
      </c>
      <c r="R9" s="23">
        <f>IF(Q9="dnf",4,IF(Q9="dnc",4,IF(Q9="ocs",4,IF(Q9="dns",4,IF(Q9="raf",4,IF(Q9="dsq",4,IF(Q9="bfd",4,Q9)))))))</f>
        <v>2</v>
      </c>
      <c r="S9" s="15">
        <v>2</v>
      </c>
      <c r="T9" s="23">
        <f>IF(S9="dnf",4,IF(S9="dnc",4,IF(S9="ocs",4,IF(S9="dns",4,IF(S9="raf",4,IF(S9="dsq",4,IF(S9="bfd",4,S9)))))))</f>
        <v>2</v>
      </c>
      <c r="U9" s="15">
        <v>3</v>
      </c>
      <c r="V9" s="23">
        <f>IF(U9="dnf",4,IF(U9="dnc",4,IF(U9="ocs",4,IF(U9="dns",4,IF(U9="raf",4,IF(U9="dsq",4,IF(U9="bfd",4,U9)))))))</f>
        <v>3</v>
      </c>
      <c r="W9" s="15">
        <v>3</v>
      </c>
      <c r="X9" s="23">
        <f>IF(W9="dnf",4,IF(W9="dnc",4,IF(W9="ocs",4,IF(W9="dns",4,IF(W9="raf",4,IF(W9="dsq",4,IF(W9="bfd",4,W9)))))))</f>
        <v>3</v>
      </c>
      <c r="Y9" s="15">
        <v>3</v>
      </c>
      <c r="Z9" s="23">
        <f>IF(Y9="dnf",4,IF(Y9="dnc",4,IF(Y9="ocs",4,IF(Y9="dns",4,IF(Y9="raf",4,IF(Y9="dsq",4,IF(Y9="bfd",4,Y9)))))))</f>
        <v>3</v>
      </c>
      <c r="AA9" s="15">
        <v>2</v>
      </c>
      <c r="AB9" s="23">
        <f>IF(AA9="dnf",4,IF(AA9="dnc",4,IF(AA9="ocs",4,IF(AA9="dns",4,IF(AA9="raf",4,IF(AA9="dsq",4,IF(AA9="bfd",4,AA9)))))))</f>
        <v>2</v>
      </c>
    </row>
    <row r="10" spans="1:28" s="26" customFormat="1" ht="19.5" customHeight="1" thickBot="1" thickTop="1">
      <c r="A10" s="28">
        <f>A9+1</f>
        <v>3</v>
      </c>
      <c r="B10" s="10" t="s">
        <v>47</v>
      </c>
      <c r="C10" s="11"/>
      <c r="D10" s="11"/>
      <c r="E10" s="11" t="s">
        <v>48</v>
      </c>
      <c r="F10" s="11" t="s">
        <v>42</v>
      </c>
      <c r="G10" s="22">
        <f>L10+N10+P10+R10+T10+V10+X10+Z10+AB10</f>
        <v>30</v>
      </c>
      <c r="H10" s="13">
        <f>G10-I10</f>
        <v>24</v>
      </c>
      <c r="I10" s="22">
        <f>LARGE(K10:AB10,1)</f>
        <v>6</v>
      </c>
      <c r="J10" s="16"/>
      <c r="K10" s="15" t="s">
        <v>27</v>
      </c>
      <c r="L10" s="23">
        <f>IF(K10="dnf",6,IF(K10="dnc",4,IF(K10="ocs",4,IF(K10="dns",4,IF(K10="raf",4,IF(K10="dsq",4,IF(K10="bfd",4,K10)))))))</f>
        <v>6</v>
      </c>
      <c r="M10" s="15">
        <v>3</v>
      </c>
      <c r="N10" s="23">
        <f>IF(M10="dnf",4,IF(M10="dnc",4,IF(M10="ocs",4,IF(M10="dns",4,IF(M10="raf",4,IF(M10="dsq",4,IF(M10="bfd",4,M10)))))))</f>
        <v>3</v>
      </c>
      <c r="O10" s="15">
        <v>2</v>
      </c>
      <c r="P10" s="23">
        <f>IF(O10="dnf",4,IF(O10="dnc",4,IF(O10="ocs",4,IF(O10="dns",4,IF(O10="raf",4,IF(O10="dsq",4,IF(O10="bfd",4,O10)))))))</f>
        <v>2</v>
      </c>
      <c r="Q10" s="15">
        <v>4</v>
      </c>
      <c r="R10" s="23">
        <f>IF(Q10="dnf",4,IF(Q10="dnc",4,IF(Q10="ocs",4,IF(Q10="dns",4,IF(Q10="raf",4,IF(Q10="dsq",4,IF(Q10="bfd",4,Q10)))))))</f>
        <v>4</v>
      </c>
      <c r="S10" s="15">
        <v>3</v>
      </c>
      <c r="T10" s="23">
        <f>IF(S10="dnf",4,IF(S10="dnc",4,IF(S10="ocs",4,IF(S10="dns",4,IF(S10="raf",4,IF(S10="dsq",4,IF(S10="bfd",4,S10)))))))</f>
        <v>3</v>
      </c>
      <c r="U10" s="15">
        <v>2</v>
      </c>
      <c r="V10" s="23">
        <f>IF(U10="dnf",4,IF(U10="dnc",4,IF(U10="ocs",4,IF(U10="dns",4,IF(U10="raf",4,IF(U10="dsq",4,IF(U10="bfd",4,U10)))))))</f>
        <v>2</v>
      </c>
      <c r="W10" s="15">
        <v>2</v>
      </c>
      <c r="X10" s="23">
        <f>IF(W10="dnf",4,IF(W10="dnc",4,IF(W10="ocs",4,IF(W10="dns",4,IF(W10="raf",4,IF(W10="dsq",4,IF(W10="bfd",4,W10)))))))</f>
        <v>2</v>
      </c>
      <c r="Y10" s="15">
        <v>2</v>
      </c>
      <c r="Z10" s="23">
        <f>IF(Y10="dnf",4,IF(Y10="dnc",4,IF(Y10="ocs",4,IF(Y10="dns",4,IF(Y10="raf",4,IF(Y10="dsq",4,IF(Y10="bfd",4,Y10)))))))</f>
        <v>2</v>
      </c>
      <c r="AA10" s="15" t="s">
        <v>27</v>
      </c>
      <c r="AB10" s="23">
        <f>IF(AA10="dnf",6,IF(AA10="dnc",4,IF(AA10="ocs",4,IF(AA10="dns",4,IF(AA10="raf",4,IF(AA10="dsq",4,IF(AA10="bfd",4,AA10)))))))</f>
        <v>6</v>
      </c>
    </row>
    <row r="11" spans="1:28" s="26" customFormat="1" ht="19.5" customHeight="1" thickBot="1" thickTop="1">
      <c r="A11" s="28">
        <v>4</v>
      </c>
      <c r="B11" s="10" t="s">
        <v>50</v>
      </c>
      <c r="C11" s="11"/>
      <c r="D11" s="11"/>
      <c r="E11" s="11" t="s">
        <v>49</v>
      </c>
      <c r="F11" s="11" t="s">
        <v>44</v>
      </c>
      <c r="G11" s="22">
        <f>L11+N11+P11+R11+T11+V11+X11+Z11+AB11</f>
        <v>37</v>
      </c>
      <c r="H11" s="13">
        <f>G11-I11</f>
        <v>32</v>
      </c>
      <c r="I11" s="22">
        <f>LARGE(K11:AB11,1)</f>
        <v>5</v>
      </c>
      <c r="J11" s="16"/>
      <c r="K11" s="15">
        <v>3</v>
      </c>
      <c r="L11" s="23">
        <f>IF(K11="dnf",4,IF(K11="dnc",4,IF(K11="ocs",4,IF(K11="dns",4,IF(K11="raf",4,IF(K11="dsq",4,IF(K11="bfd",4,K11)))))))</f>
        <v>3</v>
      </c>
      <c r="M11" s="15">
        <v>5</v>
      </c>
      <c r="N11" s="23">
        <f>IF(M11="dnf",4,IF(M11="dnc",4,IF(M11="ocs",4,IF(M11="dns",4,IF(M11="raf",4,IF(M11="dsq",4,IF(M11="bfd",4,M11)))))))</f>
        <v>5</v>
      </c>
      <c r="O11" s="15">
        <v>4</v>
      </c>
      <c r="P11" s="23">
        <f>IF(O11="dnf",4,IF(O11="dnc",4,IF(O11="ocs",4,IF(O11="dns",4,IF(O11="raf",4,IF(O11="dsq",4,IF(O11="bfd",4,O11)))))))</f>
        <v>4</v>
      </c>
      <c r="Q11" s="15">
        <v>5</v>
      </c>
      <c r="R11" s="23">
        <f>IF(Q11="dnf",4,IF(Q11="dnc",4,IF(Q11="ocs",4,IF(Q11="dns",4,IF(Q11="raf",4,IF(Q11="dsq",4,IF(Q11="bfd",4,Q11)))))))</f>
        <v>5</v>
      </c>
      <c r="S11" s="15">
        <v>5</v>
      </c>
      <c r="T11" s="23">
        <f>IF(S11="dnf",4,IF(S11="dnc",4,IF(S11="ocs",4,IF(S11="dns",4,IF(S11="raf",4,IF(S11="dsq",4,IF(S11="bfd",4,S11)))))))</f>
        <v>5</v>
      </c>
      <c r="U11" s="15">
        <v>4</v>
      </c>
      <c r="V11" s="23">
        <f>IF(U11="dnf",4,IF(U11="dnc",4,IF(U11="ocs",4,IF(U11="dns",4,IF(U11="raf",4,IF(U11="dsq",4,IF(U11="bfd",4,U11)))))))</f>
        <v>4</v>
      </c>
      <c r="W11" s="15">
        <v>4</v>
      </c>
      <c r="X11" s="23">
        <f>IF(W11="dnf",4,IF(W11="dnc",4,IF(W11="ocs",4,IF(W11="dns",4,IF(W11="raf",4,IF(W11="dsq",4,IF(W11="bfd",4,W11)))))))</f>
        <v>4</v>
      </c>
      <c r="Y11" s="15">
        <v>4</v>
      </c>
      <c r="Z11" s="23">
        <f>IF(Y11="dnf",4,IF(Y11="dnc",4,IF(Y11="ocs",4,IF(Y11="dns",4,IF(Y11="raf",4,IF(Y11="dsq",4,IF(Y11="bfd",4,Y11)))))))</f>
        <v>4</v>
      </c>
      <c r="AA11" s="15">
        <v>3</v>
      </c>
      <c r="AB11" s="23">
        <f>IF(AA11="dnf",4,IF(AA11="dnc",4,IF(AA11="ocs",4,IF(AA11="dns",4,IF(AA11="raf",4,IF(AA11="dsq",4,IF(AA11="bfd",4,AA11)))))))</f>
        <v>3</v>
      </c>
    </row>
    <row r="12" spans="1:28" s="26" customFormat="1" ht="19.5" customHeight="1" thickBot="1" thickTop="1">
      <c r="A12" s="28">
        <v>5</v>
      </c>
      <c r="B12" s="10" t="s">
        <v>51</v>
      </c>
      <c r="C12" s="11"/>
      <c r="D12" s="11"/>
      <c r="E12" s="11" t="s">
        <v>20</v>
      </c>
      <c r="F12" s="11" t="s">
        <v>43</v>
      </c>
      <c r="G12" s="22">
        <f>L12+N12+P12+R12+T12+V12+X12+Z12+AB12</f>
        <v>42</v>
      </c>
      <c r="H12" s="13">
        <f>G12-I12</f>
        <v>36</v>
      </c>
      <c r="I12" s="22">
        <f>LARGE(K12:AB12,1)</f>
        <v>6</v>
      </c>
      <c r="J12" s="16"/>
      <c r="K12" s="15">
        <v>4</v>
      </c>
      <c r="L12" s="23">
        <f>IF(K12="dnf",4,IF(K12="dnc",4,IF(K12="ocs",4,IF(K12="dns",4,IF(K12="raf",4,IF(K12="dsq",4,IF(K12="bfd",4,K12)))))))</f>
        <v>4</v>
      </c>
      <c r="M12" s="15">
        <v>4</v>
      </c>
      <c r="N12" s="23">
        <f>IF(M12="dnf",4,IF(M12="dnc",4,IF(M12="ocs",4,IF(M12="dns",4,IF(M12="raf",4,IF(M12="dsq",4,IF(M12="bfd",4,M12)))))))</f>
        <v>4</v>
      </c>
      <c r="O12" s="15">
        <v>5</v>
      </c>
      <c r="P12" s="23">
        <f>IF(O12="dnf",4,IF(O12="dnc",4,IF(O12="ocs",4,IF(O12="dns",4,IF(O12="raf",4,IF(O12="dsq",4,IF(O12="bfd",4,O12)))))))</f>
        <v>5</v>
      </c>
      <c r="Q12" s="15">
        <v>3</v>
      </c>
      <c r="R12" s="23">
        <f>IF(Q12="dnf",4,IF(Q12="dnc",4,IF(Q12="ocs",4,IF(Q12="dns",4,IF(Q12="raf",4,IF(Q12="dsq",4,IF(Q12="bfd",4,Q12)))))))</f>
        <v>3</v>
      </c>
      <c r="S12" s="15">
        <v>4</v>
      </c>
      <c r="T12" s="23">
        <f>IF(S12="dnf",4,IF(S12="dnc",4,IF(S12="ocs",4,IF(S12="dns",4,IF(S12="raf",4,IF(S12="dsq",4,IF(S12="bfd",4,S12)))))))</f>
        <v>4</v>
      </c>
      <c r="U12" s="15" t="s">
        <v>21</v>
      </c>
      <c r="V12" s="23">
        <f>IF(U12="dnf",4,IF(U12="dnc",4,IF(U12="ocs",4,IF(U12="dns",6,IF(U12="raf",4,IF(U12="dsq",4,IF(U12="bfd",4,U12)))))))</f>
        <v>6</v>
      </c>
      <c r="W12" s="15">
        <v>5</v>
      </c>
      <c r="X12" s="23">
        <f>IF(W12="dnf",4,IF(W12="dnc",4,IF(W12="ocs",4,IF(W12="dns",4,IF(W12="raf",4,IF(W12="dsq",4,IF(W12="bfd",4,W12)))))))</f>
        <v>5</v>
      </c>
      <c r="Y12" s="15">
        <v>5</v>
      </c>
      <c r="Z12" s="23">
        <f>IF(Y12="dnf",4,IF(Y12="dnc",4,IF(Y12="ocs",4,IF(Y12="dns",4,IF(Y12="raf",4,IF(Y12="dsq",4,IF(Y12="bfd",4,Y12)))))))</f>
        <v>5</v>
      </c>
      <c r="AA12" s="15" t="s">
        <v>21</v>
      </c>
      <c r="AB12" s="23">
        <f>IF(AA12="dnf",4,IF(AA12="dnc",4,IF(AA12="ocs",4,IF(AA12="dns",6,IF(AA12="raf",4,IF(AA12="dsq",4,IF(AA12="bfd",4,AA12)))))))</f>
        <v>6</v>
      </c>
    </row>
    <row r="13" ht="13.5" thickTop="1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</sheetData>
  <sheetProtection/>
  <mergeCells count="14">
    <mergeCell ref="U6:V6"/>
    <mergeCell ref="W6:X6"/>
    <mergeCell ref="Y6:Z6"/>
    <mergeCell ref="AA6:AB6"/>
    <mergeCell ref="K6:L6"/>
    <mergeCell ref="M6:N6"/>
    <mergeCell ref="O6:P6"/>
    <mergeCell ref="Q6:R6"/>
    <mergeCell ref="G6:H6"/>
    <mergeCell ref="A1:I1"/>
    <mergeCell ref="A2:I2"/>
    <mergeCell ref="A3:I3"/>
    <mergeCell ref="A4:I4"/>
    <mergeCell ref="S6:T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Iate Clube</dc:creator>
  <cp:keywords/>
  <dc:description/>
  <cp:lastModifiedBy>Denis Eustáquio</cp:lastModifiedBy>
  <cp:lastPrinted>2008-03-09T20:28:57Z</cp:lastPrinted>
  <dcterms:created xsi:type="dcterms:W3CDTF">2008-03-08T12:44:09Z</dcterms:created>
  <dcterms:modified xsi:type="dcterms:W3CDTF">2010-03-16T12:39:21Z</dcterms:modified>
  <cp:category/>
  <cp:version/>
  <cp:contentType/>
  <cp:contentStatus/>
</cp:coreProperties>
</file>