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LISTA INSC." sheetId="1" r:id="rId1"/>
    <sheet name="DIVISION A" sheetId="2" r:id="rId2"/>
    <sheet name="DIV B, C, D" sheetId="3" r:id="rId3"/>
  </sheets>
  <definedNames>
    <definedName name="_xlnm.Print_Area" localSheetId="2">'DIV B, C, D'!$A$1:$AB$32</definedName>
    <definedName name="_xlnm.Print_Area" localSheetId="1">'DIVISION A'!$A$1:$AB$29</definedName>
  </definedNames>
  <calcPr fullCalcOnLoad="1"/>
</workbook>
</file>

<file path=xl/sharedStrings.xml><?xml version="1.0" encoding="utf-8"?>
<sst xmlns="http://schemas.openxmlformats.org/spreadsheetml/2006/main" count="478" uniqueCount="134">
  <si>
    <t>COUNTRY</t>
  </si>
  <si>
    <t>DIV.</t>
  </si>
  <si>
    <t>LAST NAME</t>
  </si>
  <si>
    <t>FIRST NAME</t>
  </si>
  <si>
    <t>NUMBER</t>
  </si>
  <si>
    <t>B</t>
  </si>
  <si>
    <t>ESP</t>
  </si>
  <si>
    <t>MANCHON</t>
  </si>
  <si>
    <t>BLANCA</t>
  </si>
  <si>
    <t>A</t>
  </si>
  <si>
    <t>POL</t>
  </si>
  <si>
    <t>GRODZICKI</t>
  </si>
  <si>
    <t>LUKASZ</t>
  </si>
  <si>
    <t>C</t>
  </si>
  <si>
    <t>ARG</t>
  </si>
  <si>
    <t>JEREMY</t>
  </si>
  <si>
    <t>LÓPEZ BECKER</t>
  </si>
  <si>
    <t>JULIÁN</t>
  </si>
  <si>
    <t>DE TRAPAGA</t>
  </si>
  <si>
    <t>AGUSTIN</t>
  </si>
  <si>
    <t>BARTMUS</t>
  </si>
  <si>
    <t>MARCOS</t>
  </si>
  <si>
    <t>BERARDO</t>
  </si>
  <si>
    <t>MARTIN</t>
  </si>
  <si>
    <t>COL</t>
  </si>
  <si>
    <t>LOZANO</t>
  </si>
  <si>
    <t>NICOLAS</t>
  </si>
  <si>
    <t>D</t>
  </si>
  <si>
    <t>JAZMIN</t>
  </si>
  <si>
    <t>BRA</t>
  </si>
  <si>
    <t>CARVALHO</t>
  </si>
  <si>
    <t>ALBERT</t>
  </si>
  <si>
    <t>AMARAL SILVA</t>
  </si>
  <si>
    <t>PAULO MARCIO</t>
  </si>
  <si>
    <t>FRA</t>
  </si>
  <si>
    <t>BONTEMPS</t>
  </si>
  <si>
    <t>JULIEN</t>
  </si>
  <si>
    <t>WOJCIK</t>
  </si>
  <si>
    <t>MAX</t>
  </si>
  <si>
    <t>ITA</t>
  </si>
  <si>
    <t>TARTAGLINI</t>
  </si>
  <si>
    <t>FLAVIA</t>
  </si>
  <si>
    <t>ROSAS</t>
  </si>
  <si>
    <t>CARMEN</t>
  </si>
  <si>
    <t>LAUNAY</t>
  </si>
  <si>
    <t>SAMUEL</t>
  </si>
  <si>
    <t>WINCKLEN</t>
  </si>
  <si>
    <t>LÉLIA</t>
  </si>
  <si>
    <t>ABRAM</t>
  </si>
  <si>
    <t>NAHUEL</t>
  </si>
  <si>
    <t>GRILLO</t>
  </si>
  <si>
    <t>SANTIAGO</t>
  </si>
  <si>
    <t>GUTIERREZ</t>
  </si>
  <si>
    <t>GABRIELA</t>
  </si>
  <si>
    <t>DEN</t>
  </si>
  <si>
    <t>HONORÉ</t>
  </si>
  <si>
    <t>BETTINA</t>
  </si>
  <si>
    <t>ZAEYEN</t>
  </si>
  <si>
    <t>MARCELO</t>
  </si>
  <si>
    <t>ALENCAR</t>
  </si>
  <si>
    <t>FELIPE</t>
  </si>
  <si>
    <t>PASTOR LAFUENTE</t>
  </si>
  <si>
    <t>IVAN</t>
  </si>
  <si>
    <t>ALABAU</t>
  </si>
  <si>
    <t>MARINA</t>
  </si>
  <si>
    <t>ESPOSITO</t>
  </si>
  <si>
    <t>FEDERICO</t>
  </si>
  <si>
    <t>FLORENCIA</t>
  </si>
  <si>
    <t>REUTEMANN</t>
  </si>
  <si>
    <t>MARIANO</t>
  </si>
  <si>
    <t>GBR</t>
  </si>
  <si>
    <t>SHAW</t>
  </si>
  <si>
    <t>BRYONY</t>
  </si>
  <si>
    <t>MELLO</t>
  </si>
  <si>
    <t>BRUNA</t>
  </si>
  <si>
    <t>SODRE MORAIS</t>
  </si>
  <si>
    <t>ANA</t>
  </si>
  <si>
    <t>JORGE RENATO</t>
  </si>
  <si>
    <t>ISR</t>
  </si>
  <si>
    <t>AYUBI</t>
  </si>
  <si>
    <t>SHLOMI</t>
  </si>
  <si>
    <t>ZUBARI</t>
  </si>
  <si>
    <t>SHAHAR</t>
  </si>
  <si>
    <t>NED</t>
  </si>
  <si>
    <t>RIJSSELBERGHE</t>
  </si>
  <si>
    <t>DORIAN</t>
  </si>
  <si>
    <t>LYSDAHL</t>
  </si>
  <si>
    <t>SIME</t>
  </si>
  <si>
    <t>MEX</t>
  </si>
  <si>
    <t>VEGA DE LILLE</t>
  </si>
  <si>
    <t>DEMITA</t>
  </si>
  <si>
    <t>GUYADER</t>
  </si>
  <si>
    <t>ALEX</t>
  </si>
  <si>
    <t>SVENDSEN</t>
  </si>
  <si>
    <t>MARIE LOUISE BRONDUM</t>
  </si>
  <si>
    <t>PRAÇA</t>
  </si>
  <si>
    <t>GABRIEL</t>
  </si>
  <si>
    <t>RICARD</t>
  </si>
  <si>
    <t>EUGÉNIE</t>
  </si>
  <si>
    <t>SANTOS</t>
  </si>
  <si>
    <t>RICARDO WINICKI</t>
  </si>
  <si>
    <t>PASQUALIN</t>
  </si>
  <si>
    <t>FERNANDO SAMARA</t>
  </si>
  <si>
    <t>CASTRO</t>
  </si>
  <si>
    <t>PATRICIA</t>
  </si>
  <si>
    <t>FREITAS</t>
  </si>
  <si>
    <t>Clas.</t>
  </si>
  <si>
    <t>S./Desc.</t>
  </si>
  <si>
    <t>C./Desc.</t>
  </si>
  <si>
    <t>Desc.</t>
  </si>
  <si>
    <t>Pos.</t>
  </si>
  <si>
    <t>Val.</t>
  </si>
  <si>
    <t>DNS</t>
  </si>
  <si>
    <t>Division A</t>
  </si>
  <si>
    <t>March 3 - 8,  2009</t>
  </si>
  <si>
    <t>1ª RACE</t>
  </si>
  <si>
    <t>2ª RACE</t>
  </si>
  <si>
    <t>3ª RACE</t>
  </si>
  <si>
    <t>4ª RACE</t>
  </si>
  <si>
    <t>5ª RACE</t>
  </si>
  <si>
    <t>6ª RACE</t>
  </si>
  <si>
    <t>7ª RACE</t>
  </si>
  <si>
    <t>8ª RACE</t>
  </si>
  <si>
    <t>9ª RACE</t>
  </si>
  <si>
    <t>OCS</t>
  </si>
  <si>
    <t>BARTIMUS</t>
  </si>
  <si>
    <t>DNF</t>
  </si>
  <si>
    <t>Division B, C and D</t>
  </si>
  <si>
    <t>DNC</t>
  </si>
  <si>
    <t>MARIE LOUISE BRØNDUM</t>
  </si>
  <si>
    <t>RAF</t>
  </si>
  <si>
    <t>SINE</t>
  </si>
  <si>
    <t>RDG</t>
  </si>
  <si>
    <t>South American Championships RS:X - OPEN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</si>
</sst>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\ \ 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Baltic"/>
      <family val="2"/>
    </font>
    <font>
      <b/>
      <i/>
      <sz val="16"/>
      <name val="Arial Baltic"/>
      <family val="2"/>
    </font>
    <font>
      <i/>
      <sz val="16"/>
      <name val="Arial Baltic"/>
      <family val="2"/>
    </font>
    <font>
      <b/>
      <i/>
      <sz val="14"/>
      <name val="Arial Baltic"/>
      <family val="2"/>
    </font>
    <font>
      <b/>
      <i/>
      <sz val="12"/>
      <name val="Arial Baltic"/>
      <family val="2"/>
    </font>
    <font>
      <b/>
      <i/>
      <sz val="10"/>
      <name val="Arial Baltic"/>
      <family val="2"/>
    </font>
    <font>
      <sz val="10"/>
      <name val="Arial Balt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 Baltic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3" tint="-0.24997000396251678"/>
      <name val="Arial Balt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ck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180" fontId="26" fillId="0" borderId="1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80" fontId="26" fillId="0" borderId="14" xfId="0" applyNumberFormat="1" applyFont="1" applyBorder="1" applyAlignment="1">
      <alignment/>
    </xf>
    <xf numFmtId="181" fontId="2" fillId="0" borderId="14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180" fontId="26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180" fontId="26" fillId="0" borderId="25" xfId="0" applyNumberFormat="1" applyFont="1" applyBorder="1" applyAlignment="1">
      <alignment/>
    </xf>
    <xf numFmtId="181" fontId="2" fillId="0" borderId="25" xfId="0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7" fillId="0" borderId="28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1" fontId="7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7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81" fontId="7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81" fontId="7" fillId="0" borderId="41" xfId="0" applyNumberFormat="1" applyFont="1" applyBorder="1" applyAlignment="1">
      <alignment horizontal="center" vertical="center"/>
    </xf>
    <xf numFmtId="181" fontId="2" fillId="0" borderId="4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2" width="9.140625" style="1" customWidth="1"/>
    <col min="3" max="3" width="9.140625" style="3" customWidth="1"/>
    <col min="4" max="4" width="20.7109375" style="0" customWidth="1"/>
    <col min="5" max="5" width="23.57421875" style="0" bestFit="1" customWidth="1"/>
  </cols>
  <sheetData>
    <row r="1" spans="1:5" s="1" customFormat="1" ht="15">
      <c r="A1" s="1" t="s">
        <v>1</v>
      </c>
      <c r="B1" s="1" t="s">
        <v>0</v>
      </c>
      <c r="C1" s="2" t="s">
        <v>4</v>
      </c>
      <c r="D1" s="1" t="s">
        <v>2</v>
      </c>
      <c r="E1" s="1" t="s">
        <v>3</v>
      </c>
    </row>
    <row r="2" spans="1:5" ht="15">
      <c r="A2" s="1" t="s">
        <v>9</v>
      </c>
      <c r="B2" s="1" t="s">
        <v>14</v>
      </c>
      <c r="C2" s="3">
        <v>4</v>
      </c>
      <c r="D2" t="s">
        <v>16</v>
      </c>
      <c r="E2" t="s">
        <v>15</v>
      </c>
    </row>
    <row r="3" spans="1:5" ht="15">
      <c r="A3" s="1" t="s">
        <v>9</v>
      </c>
      <c r="B3" s="1" t="s">
        <v>14</v>
      </c>
      <c r="C3" s="3">
        <v>5</v>
      </c>
      <c r="D3" t="s">
        <v>22</v>
      </c>
      <c r="E3" t="s">
        <v>23</v>
      </c>
    </row>
    <row r="4" spans="1:5" ht="15">
      <c r="A4" s="1" t="s">
        <v>9</v>
      </c>
      <c r="B4" s="1" t="s">
        <v>14</v>
      </c>
      <c r="C4" s="3">
        <v>7</v>
      </c>
      <c r="D4" t="s">
        <v>20</v>
      </c>
      <c r="E4" t="s">
        <v>21</v>
      </c>
    </row>
    <row r="5" spans="1:5" ht="15">
      <c r="A5" s="1" t="s">
        <v>9</v>
      </c>
      <c r="B5" s="1" t="s">
        <v>14</v>
      </c>
      <c r="C5" s="3">
        <v>8</v>
      </c>
      <c r="D5" t="s">
        <v>68</v>
      </c>
      <c r="E5" t="s">
        <v>69</v>
      </c>
    </row>
    <row r="6" spans="1:5" ht="15">
      <c r="A6" s="1" t="s">
        <v>9</v>
      </c>
      <c r="B6" s="1" t="s">
        <v>14</v>
      </c>
      <c r="C6" s="3">
        <v>14</v>
      </c>
      <c r="D6" t="s">
        <v>48</v>
      </c>
      <c r="E6" t="s">
        <v>49</v>
      </c>
    </row>
    <row r="7" spans="1:5" ht="15">
      <c r="A7" s="1" t="s">
        <v>9</v>
      </c>
      <c r="B7" s="1" t="s">
        <v>29</v>
      </c>
      <c r="C7" s="3">
        <v>1</v>
      </c>
      <c r="D7" t="s">
        <v>99</v>
      </c>
      <c r="E7" t="s">
        <v>100</v>
      </c>
    </row>
    <row r="8" spans="1:5" ht="15">
      <c r="A8" s="1" t="s">
        <v>9</v>
      </c>
      <c r="B8" s="1" t="s">
        <v>29</v>
      </c>
      <c r="C8" s="3">
        <v>73</v>
      </c>
      <c r="D8" t="s">
        <v>30</v>
      </c>
      <c r="E8" t="s">
        <v>31</v>
      </c>
    </row>
    <row r="9" spans="1:5" ht="15">
      <c r="A9" s="1" t="s">
        <v>9</v>
      </c>
      <c r="B9" s="1" t="s">
        <v>29</v>
      </c>
      <c r="C9" s="3">
        <v>159</v>
      </c>
      <c r="D9" t="s">
        <v>101</v>
      </c>
      <c r="E9" t="s">
        <v>102</v>
      </c>
    </row>
    <row r="10" spans="1:5" ht="15">
      <c r="A10" s="1" t="s">
        <v>9</v>
      </c>
      <c r="B10" s="1" t="s">
        <v>29</v>
      </c>
      <c r="C10" s="3">
        <v>520</v>
      </c>
      <c r="D10" t="s">
        <v>95</v>
      </c>
      <c r="E10" t="s">
        <v>96</v>
      </c>
    </row>
    <row r="11" spans="1:5" ht="15">
      <c r="A11" s="1" t="s">
        <v>9</v>
      </c>
      <c r="B11" s="1" t="s">
        <v>24</v>
      </c>
      <c r="C11" s="3">
        <v>4</v>
      </c>
      <c r="D11" t="s">
        <v>50</v>
      </c>
      <c r="E11" t="s">
        <v>51</v>
      </c>
    </row>
    <row r="12" spans="1:5" ht="15">
      <c r="A12" s="1" t="s">
        <v>9</v>
      </c>
      <c r="B12" s="1" t="s">
        <v>24</v>
      </c>
      <c r="C12" s="3">
        <v>5</v>
      </c>
      <c r="D12" t="s">
        <v>25</v>
      </c>
      <c r="E12" t="s">
        <v>26</v>
      </c>
    </row>
    <row r="13" spans="1:5" ht="15">
      <c r="A13" s="1" t="s">
        <v>9</v>
      </c>
      <c r="B13" s="1" t="s">
        <v>6</v>
      </c>
      <c r="C13" s="3">
        <v>7</v>
      </c>
      <c r="D13" t="s">
        <v>61</v>
      </c>
      <c r="E13" t="s">
        <v>62</v>
      </c>
    </row>
    <row r="14" spans="1:5" ht="15">
      <c r="A14" s="1" t="s">
        <v>9</v>
      </c>
      <c r="B14" s="1" t="s">
        <v>34</v>
      </c>
      <c r="C14" s="3">
        <v>6</v>
      </c>
      <c r="D14" t="s">
        <v>35</v>
      </c>
      <c r="E14" t="s">
        <v>36</v>
      </c>
    </row>
    <row r="15" spans="1:5" ht="15">
      <c r="A15" s="1" t="s">
        <v>9</v>
      </c>
      <c r="B15" s="1" t="s">
        <v>34</v>
      </c>
      <c r="C15" s="3">
        <v>7</v>
      </c>
      <c r="D15" t="s">
        <v>91</v>
      </c>
      <c r="E15" t="s">
        <v>92</v>
      </c>
    </row>
    <row r="16" spans="1:5" ht="15">
      <c r="A16" s="1" t="s">
        <v>9</v>
      </c>
      <c r="B16" s="1" t="s">
        <v>34</v>
      </c>
      <c r="C16" s="3">
        <v>112</v>
      </c>
      <c r="D16" t="s">
        <v>44</v>
      </c>
      <c r="E16" t="s">
        <v>45</v>
      </c>
    </row>
    <row r="17" spans="1:5" ht="15">
      <c r="A17" s="1" t="s">
        <v>9</v>
      </c>
      <c r="B17" s="1" t="s">
        <v>78</v>
      </c>
      <c r="C17" s="3">
        <v>11</v>
      </c>
      <c r="D17" t="s">
        <v>81</v>
      </c>
      <c r="E17" t="s">
        <v>82</v>
      </c>
    </row>
    <row r="18" spans="1:5" ht="15">
      <c r="A18" s="1" t="s">
        <v>9</v>
      </c>
      <c r="B18" s="1" t="s">
        <v>78</v>
      </c>
      <c r="C18" s="3">
        <v>26</v>
      </c>
      <c r="D18" t="s">
        <v>79</v>
      </c>
      <c r="E18" t="s">
        <v>80</v>
      </c>
    </row>
    <row r="19" spans="1:5" ht="15">
      <c r="A19" s="1" t="s">
        <v>9</v>
      </c>
      <c r="B19" s="1" t="s">
        <v>39</v>
      </c>
      <c r="C19" s="3">
        <v>9</v>
      </c>
      <c r="D19" t="s">
        <v>65</v>
      </c>
      <c r="E19" t="s">
        <v>66</v>
      </c>
    </row>
    <row r="20" spans="1:5" ht="15">
      <c r="A20" s="1" t="s">
        <v>9</v>
      </c>
      <c r="B20" s="1" t="s">
        <v>83</v>
      </c>
      <c r="C20" s="3">
        <v>8</v>
      </c>
      <c r="D20" t="s">
        <v>84</v>
      </c>
      <c r="E20" t="s">
        <v>85</v>
      </c>
    </row>
    <row r="21" spans="1:5" ht="15">
      <c r="A21" s="1" t="s">
        <v>9</v>
      </c>
      <c r="B21" s="1" t="s">
        <v>10</v>
      </c>
      <c r="C21" s="3">
        <v>7</v>
      </c>
      <c r="D21" t="s">
        <v>37</v>
      </c>
      <c r="E21" t="s">
        <v>38</v>
      </c>
    </row>
    <row r="22" spans="1:5" ht="15">
      <c r="A22" s="1" t="s">
        <v>9</v>
      </c>
      <c r="B22" s="1" t="s">
        <v>10</v>
      </c>
      <c r="C22" s="3">
        <v>738</v>
      </c>
      <c r="D22" t="s">
        <v>11</v>
      </c>
      <c r="E22" t="s">
        <v>12</v>
      </c>
    </row>
    <row r="23" spans="1:5" ht="15">
      <c r="A23" s="1" t="s">
        <v>5</v>
      </c>
      <c r="B23" s="1" t="s">
        <v>14</v>
      </c>
      <c r="C23" s="3">
        <v>1</v>
      </c>
      <c r="D23" t="s">
        <v>52</v>
      </c>
      <c r="E23" t="s">
        <v>67</v>
      </c>
    </row>
    <row r="24" spans="1:5" ht="15">
      <c r="A24" s="1" t="s">
        <v>5</v>
      </c>
      <c r="B24" s="1" t="s">
        <v>29</v>
      </c>
      <c r="C24" s="3">
        <v>9</v>
      </c>
      <c r="D24" t="s">
        <v>103</v>
      </c>
      <c r="E24" t="s">
        <v>104</v>
      </c>
    </row>
    <row r="25" spans="1:5" ht="15">
      <c r="A25" s="1" t="s">
        <v>5</v>
      </c>
      <c r="B25" s="1" t="s">
        <v>29</v>
      </c>
      <c r="C25" s="3">
        <v>49</v>
      </c>
      <c r="D25" t="s">
        <v>73</v>
      </c>
      <c r="E25" t="s">
        <v>74</v>
      </c>
    </row>
    <row r="26" spans="1:5" ht="15">
      <c r="A26" s="1" t="s">
        <v>5</v>
      </c>
      <c r="B26" s="1" t="s">
        <v>29</v>
      </c>
      <c r="C26" s="3">
        <v>244</v>
      </c>
      <c r="D26" t="s">
        <v>42</v>
      </c>
      <c r="E26" t="s">
        <v>43</v>
      </c>
    </row>
    <row r="27" spans="1:5" ht="15">
      <c r="A27" s="1" t="s">
        <v>5</v>
      </c>
      <c r="B27" s="1" t="s">
        <v>29</v>
      </c>
      <c r="C27" s="3">
        <v>818</v>
      </c>
      <c r="D27" t="s">
        <v>105</v>
      </c>
      <c r="E27" t="s">
        <v>104</v>
      </c>
    </row>
    <row r="28" spans="1:5" ht="15">
      <c r="A28" s="1" t="s">
        <v>5</v>
      </c>
      <c r="B28" s="1" t="s">
        <v>24</v>
      </c>
      <c r="C28" s="3">
        <v>2</v>
      </c>
      <c r="D28" t="s">
        <v>52</v>
      </c>
      <c r="E28" t="s">
        <v>53</v>
      </c>
    </row>
    <row r="29" spans="1:5" ht="15">
      <c r="A29" s="1" t="s">
        <v>5</v>
      </c>
      <c r="B29" s="1" t="s">
        <v>54</v>
      </c>
      <c r="C29" s="3">
        <v>95</v>
      </c>
      <c r="D29" t="s">
        <v>86</v>
      </c>
      <c r="E29" t="s">
        <v>87</v>
      </c>
    </row>
    <row r="30" spans="1:5" ht="15">
      <c r="A30" s="1" t="s">
        <v>5</v>
      </c>
      <c r="B30" s="1" t="s">
        <v>54</v>
      </c>
      <c r="C30" s="3">
        <v>140</v>
      </c>
      <c r="D30" t="s">
        <v>93</v>
      </c>
      <c r="E30" t="s">
        <v>129</v>
      </c>
    </row>
    <row r="31" spans="1:5" ht="15">
      <c r="A31" s="1" t="s">
        <v>5</v>
      </c>
      <c r="B31" s="1" t="s">
        <v>54</v>
      </c>
      <c r="C31" s="3">
        <v>379</v>
      </c>
      <c r="D31" t="s">
        <v>55</v>
      </c>
      <c r="E31" t="s">
        <v>56</v>
      </c>
    </row>
    <row r="32" spans="1:5" ht="15">
      <c r="A32" s="1" t="s">
        <v>5</v>
      </c>
      <c r="B32" s="1" t="s">
        <v>6</v>
      </c>
      <c r="C32" s="3">
        <v>1</v>
      </c>
      <c r="D32" t="s">
        <v>7</v>
      </c>
      <c r="E32" t="s">
        <v>8</v>
      </c>
    </row>
    <row r="33" spans="1:5" ht="15">
      <c r="A33" s="1" t="s">
        <v>5</v>
      </c>
      <c r="B33" s="1" t="s">
        <v>6</v>
      </c>
      <c r="C33" s="3">
        <v>5</v>
      </c>
      <c r="D33" t="s">
        <v>63</v>
      </c>
      <c r="E33" t="s">
        <v>64</v>
      </c>
    </row>
    <row r="34" spans="1:5" ht="15">
      <c r="A34" s="1" t="s">
        <v>5</v>
      </c>
      <c r="B34" s="1" t="s">
        <v>34</v>
      </c>
      <c r="C34" s="3">
        <v>22</v>
      </c>
      <c r="D34" t="s">
        <v>97</v>
      </c>
      <c r="E34" t="s">
        <v>98</v>
      </c>
    </row>
    <row r="35" spans="1:5" ht="15">
      <c r="A35" s="1" t="s">
        <v>5</v>
      </c>
      <c r="B35" s="1" t="s">
        <v>70</v>
      </c>
      <c r="C35" s="3">
        <v>94</v>
      </c>
      <c r="D35" t="s">
        <v>71</v>
      </c>
      <c r="E35" t="s">
        <v>72</v>
      </c>
    </row>
    <row r="36" spans="1:5" ht="15">
      <c r="A36" s="1" t="s">
        <v>5</v>
      </c>
      <c r="B36" s="1" t="s">
        <v>39</v>
      </c>
      <c r="C36" s="3">
        <v>46</v>
      </c>
      <c r="D36" t="s">
        <v>40</v>
      </c>
      <c r="E36" t="s">
        <v>41</v>
      </c>
    </row>
    <row r="37" spans="1:5" ht="15">
      <c r="A37" s="1" t="s">
        <v>5</v>
      </c>
      <c r="B37" s="1" t="s">
        <v>88</v>
      </c>
      <c r="C37" s="3">
        <v>5</v>
      </c>
      <c r="D37" t="s">
        <v>89</v>
      </c>
      <c r="E37" t="s">
        <v>90</v>
      </c>
    </row>
    <row r="38" spans="1:5" ht="15">
      <c r="A38" s="1" t="s">
        <v>13</v>
      </c>
      <c r="B38" s="1" t="s">
        <v>14</v>
      </c>
      <c r="C38" s="3">
        <v>10</v>
      </c>
      <c r="D38" t="s">
        <v>18</v>
      </c>
      <c r="E38" t="s">
        <v>19</v>
      </c>
    </row>
    <row r="39" spans="1:5" ht="15">
      <c r="A39" s="1" t="s">
        <v>13</v>
      </c>
      <c r="B39" s="1" t="s">
        <v>14</v>
      </c>
      <c r="C39" s="3">
        <v>15</v>
      </c>
      <c r="D39" t="s">
        <v>16</v>
      </c>
      <c r="E39" t="s">
        <v>17</v>
      </c>
    </row>
    <row r="40" spans="1:5" ht="15">
      <c r="A40" s="1" t="s">
        <v>13</v>
      </c>
      <c r="B40" s="1" t="s">
        <v>29</v>
      </c>
      <c r="C40" s="3">
        <v>67</v>
      </c>
      <c r="D40" t="s">
        <v>57</v>
      </c>
      <c r="E40" t="s">
        <v>58</v>
      </c>
    </row>
    <row r="41" spans="1:5" ht="15">
      <c r="A41" s="1" t="s">
        <v>13</v>
      </c>
      <c r="B41" s="1" t="s">
        <v>29</v>
      </c>
      <c r="C41" s="3">
        <v>137</v>
      </c>
      <c r="D41" t="s">
        <v>32</v>
      </c>
      <c r="E41" t="s">
        <v>33</v>
      </c>
    </row>
    <row r="42" spans="1:5" ht="15">
      <c r="A42" s="1" t="s">
        <v>13</v>
      </c>
      <c r="B42" s="1" t="s">
        <v>29</v>
      </c>
      <c r="C42" s="3">
        <v>147</v>
      </c>
      <c r="D42" t="s">
        <v>59</v>
      </c>
      <c r="E42" t="s">
        <v>60</v>
      </c>
    </row>
    <row r="43" spans="1:5" ht="15">
      <c r="A43" s="1" t="s">
        <v>13</v>
      </c>
      <c r="B43" s="1" t="s">
        <v>29</v>
      </c>
      <c r="C43" s="3">
        <v>179</v>
      </c>
      <c r="D43" t="s">
        <v>32</v>
      </c>
      <c r="E43" t="s">
        <v>77</v>
      </c>
    </row>
    <row r="44" spans="1:5" ht="15">
      <c r="A44" s="1" t="s">
        <v>27</v>
      </c>
      <c r="B44" s="1" t="s">
        <v>14</v>
      </c>
      <c r="C44" s="3">
        <v>51</v>
      </c>
      <c r="D44" t="s">
        <v>16</v>
      </c>
      <c r="E44" t="s">
        <v>28</v>
      </c>
    </row>
    <row r="45" spans="1:5" ht="15">
      <c r="A45" s="1" t="s">
        <v>27</v>
      </c>
      <c r="B45" s="1" t="s">
        <v>29</v>
      </c>
      <c r="C45" s="3">
        <v>610</v>
      </c>
      <c r="D45" t="s">
        <v>75</v>
      </c>
      <c r="E45" t="s">
        <v>76</v>
      </c>
    </row>
    <row r="46" spans="1:5" ht="15">
      <c r="A46" s="1" t="s">
        <v>27</v>
      </c>
      <c r="B46" s="1" t="s">
        <v>29</v>
      </c>
      <c r="C46" s="3">
        <v>2123</v>
      </c>
      <c r="D46" t="s">
        <v>46</v>
      </c>
      <c r="E4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9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8515625" style="6" customWidth="1"/>
    <col min="2" max="2" width="22.00390625" style="6" customWidth="1"/>
    <col min="3" max="3" width="28.7109375" style="6" customWidth="1"/>
    <col min="4" max="5" width="9.8515625" style="6" customWidth="1"/>
    <col min="6" max="6" width="9.7109375" style="6" customWidth="1"/>
    <col min="7" max="7" width="9.57421875" style="6" customWidth="1"/>
    <col min="8" max="8" width="8.7109375" style="6" customWidth="1"/>
    <col min="9" max="9" width="6.28125" style="6" customWidth="1"/>
    <col min="10" max="10" width="0.85546875" style="6" customWidth="1"/>
    <col min="11" max="11" width="5.28125" style="6" customWidth="1"/>
    <col min="12" max="12" width="5.7109375" style="6" customWidth="1"/>
    <col min="13" max="13" width="5.28125" style="6" customWidth="1"/>
    <col min="14" max="14" width="5.7109375" style="6" customWidth="1"/>
    <col min="15" max="15" width="5.28125" style="6" customWidth="1"/>
    <col min="16" max="16" width="5.7109375" style="6" customWidth="1"/>
    <col min="17" max="17" width="5.28125" style="6" customWidth="1"/>
    <col min="18" max="18" width="5.7109375" style="6" customWidth="1"/>
    <col min="19" max="19" width="5.28125" style="6" customWidth="1"/>
    <col min="20" max="20" width="5.7109375" style="6" customWidth="1"/>
    <col min="21" max="21" width="5.28125" style="6" customWidth="1"/>
    <col min="22" max="22" width="5.7109375" style="6" customWidth="1"/>
    <col min="23" max="23" width="5.28125" style="6" customWidth="1"/>
    <col min="24" max="24" width="5.7109375" style="6" customWidth="1"/>
    <col min="25" max="25" width="5.28125" style="6" customWidth="1"/>
    <col min="26" max="26" width="5.7109375" style="6" customWidth="1"/>
    <col min="27" max="27" width="5.28125" style="6" customWidth="1"/>
    <col min="28" max="28" width="5.7109375" style="6" customWidth="1"/>
  </cols>
  <sheetData>
    <row r="1" spans="1:28" ht="20.25">
      <c r="A1" s="76" t="s">
        <v>133</v>
      </c>
      <c r="B1" s="76"/>
      <c r="C1" s="76"/>
      <c r="D1" s="76"/>
      <c r="E1" s="76"/>
      <c r="F1" s="76"/>
      <c r="G1" s="76"/>
      <c r="H1" s="76"/>
      <c r="I1" s="7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>
      <c r="A2" s="77" t="s">
        <v>114</v>
      </c>
      <c r="B2" s="77"/>
      <c r="C2" s="77"/>
      <c r="D2" s="77"/>
      <c r="E2" s="77"/>
      <c r="F2" s="77"/>
      <c r="G2" s="77"/>
      <c r="H2" s="77"/>
      <c r="I2" s="7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.75">
      <c r="A3" s="77" t="s">
        <v>113</v>
      </c>
      <c r="B3" s="77"/>
      <c r="C3" s="77"/>
      <c r="D3" s="77"/>
      <c r="E3" s="77"/>
      <c r="F3" s="77"/>
      <c r="G3" s="77"/>
      <c r="H3" s="77"/>
      <c r="I3" s="7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>
      <c r="A4" s="78"/>
      <c r="B4" s="78"/>
      <c r="C4" s="78"/>
      <c r="D4" s="78"/>
      <c r="E4" s="78"/>
      <c r="F4" s="78"/>
      <c r="G4" s="78"/>
      <c r="H4" s="78"/>
      <c r="I4" s="7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thickBot="1">
      <c r="A6" s="9"/>
      <c r="B6" s="9"/>
      <c r="C6" s="9"/>
      <c r="D6" s="9"/>
      <c r="E6" s="9"/>
      <c r="F6" s="9"/>
      <c r="G6" s="79"/>
      <c r="H6" s="79"/>
      <c r="I6" s="9"/>
      <c r="J6" s="9"/>
      <c r="K6" s="80" t="s">
        <v>115</v>
      </c>
      <c r="L6" s="80"/>
      <c r="M6" s="80" t="s">
        <v>116</v>
      </c>
      <c r="N6" s="80"/>
      <c r="O6" s="80" t="s">
        <v>117</v>
      </c>
      <c r="P6" s="80"/>
      <c r="Q6" s="80" t="s">
        <v>118</v>
      </c>
      <c r="R6" s="80"/>
      <c r="S6" s="80" t="s">
        <v>119</v>
      </c>
      <c r="T6" s="80"/>
      <c r="U6" s="80" t="s">
        <v>120</v>
      </c>
      <c r="V6" s="80"/>
      <c r="W6" s="80" t="s">
        <v>121</v>
      </c>
      <c r="X6" s="80"/>
      <c r="Y6" s="80" t="s">
        <v>122</v>
      </c>
      <c r="Z6" s="80"/>
      <c r="AA6" s="80" t="s">
        <v>123</v>
      </c>
      <c r="AB6" s="80"/>
    </row>
    <row r="7" spans="1:28" ht="15.75" thickBot="1">
      <c r="A7" s="50" t="s">
        <v>106</v>
      </c>
      <c r="B7" s="50" t="s">
        <v>2</v>
      </c>
      <c r="C7" s="51" t="s">
        <v>3</v>
      </c>
      <c r="D7" s="51" t="s">
        <v>1</v>
      </c>
      <c r="E7" s="51" t="s">
        <v>0</v>
      </c>
      <c r="F7" s="51" t="s">
        <v>4</v>
      </c>
      <c r="G7" s="50" t="s">
        <v>107</v>
      </c>
      <c r="H7" s="50" t="s">
        <v>108</v>
      </c>
      <c r="I7" s="50" t="s">
        <v>109</v>
      </c>
      <c r="J7" s="9"/>
      <c r="K7" s="50" t="s">
        <v>110</v>
      </c>
      <c r="L7" s="50" t="s">
        <v>111</v>
      </c>
      <c r="M7" s="50" t="s">
        <v>110</v>
      </c>
      <c r="N7" s="50" t="s">
        <v>111</v>
      </c>
      <c r="O7" s="50" t="s">
        <v>110</v>
      </c>
      <c r="P7" s="50" t="s">
        <v>111</v>
      </c>
      <c r="Q7" s="50" t="s">
        <v>110</v>
      </c>
      <c r="R7" s="50" t="s">
        <v>111</v>
      </c>
      <c r="S7" s="50" t="s">
        <v>110</v>
      </c>
      <c r="T7" s="50" t="s">
        <v>111</v>
      </c>
      <c r="U7" s="50" t="s">
        <v>110</v>
      </c>
      <c r="V7" s="50" t="s">
        <v>111</v>
      </c>
      <c r="W7" s="50" t="s">
        <v>110</v>
      </c>
      <c r="X7" s="50" t="s">
        <v>111</v>
      </c>
      <c r="Y7" s="50" t="s">
        <v>110</v>
      </c>
      <c r="Z7" s="50" t="s">
        <v>111</v>
      </c>
      <c r="AA7" s="50" t="s">
        <v>110</v>
      </c>
      <c r="AB7" s="50" t="s">
        <v>111</v>
      </c>
    </row>
    <row r="8" spans="1:28" ht="15">
      <c r="A8" s="26">
        <v>1</v>
      </c>
      <c r="B8" s="28" t="s">
        <v>99</v>
      </c>
      <c r="C8" s="28" t="s">
        <v>100</v>
      </c>
      <c r="D8" s="67" t="s">
        <v>9</v>
      </c>
      <c r="E8" s="30" t="s">
        <v>29</v>
      </c>
      <c r="F8" s="31">
        <v>1</v>
      </c>
      <c r="G8" s="32">
        <f aca="true" t="shared" si="0" ref="G8:G17">L8+N8+P8+R8+T8+V8+X8+Z8+AB8</f>
        <v>34</v>
      </c>
      <c r="H8" s="33">
        <f aca="true" t="shared" si="1" ref="H8:H17">G8-I8</f>
        <v>26</v>
      </c>
      <c r="I8" s="32">
        <f aca="true" t="shared" si="2" ref="I8:I17">LARGE(L8:Z8,1)</f>
        <v>8</v>
      </c>
      <c r="J8" s="68"/>
      <c r="K8" s="67">
        <v>2</v>
      </c>
      <c r="L8" s="33">
        <f aca="true" t="shared" si="3" ref="L8:L17">IF(K8="dnf",22,IF(K8="dnc",22,IF(K8="ocs",22,IF(K8="dns",22,IF(K8="raf",22,IF(K8="dsq",22,IF(K8="bfd",22,K8)))))))</f>
        <v>2</v>
      </c>
      <c r="M8" s="67">
        <v>2</v>
      </c>
      <c r="N8" s="33">
        <f aca="true" t="shared" si="4" ref="N8:N17">IF(M8="dnf",22,IF(M8="dnc",22,IF(M8="ocs",22,IF(M8="dns",22,IF(M8="raf",22,IF(M8="dsq",22,IF(M8="bfd",22,M8)))))))</f>
        <v>2</v>
      </c>
      <c r="O8" s="67">
        <v>3</v>
      </c>
      <c r="P8" s="33">
        <f aca="true" t="shared" si="5" ref="P8:P17">IF(O8="dnf",22,IF(O8="dnc",22,IF(O8="ocs",22,IF(O8="dns",22,IF(O8="raf",22,IF(O8="dsq",22,IF(O8="bfd",22,O8)))))))</f>
        <v>3</v>
      </c>
      <c r="Q8" s="67">
        <v>8</v>
      </c>
      <c r="R8" s="33">
        <f aca="true" t="shared" si="6" ref="R8:R17">IF(Q8="dnf",22,IF(Q8="dnc",22,IF(Q8="ocs",22,IF(Q8="dns",22,IF(Q8="raf",22,IF(Q8="dsq",22,IF(Q8="bfd",22,Q8)))))))</f>
        <v>8</v>
      </c>
      <c r="S8" s="67">
        <v>6</v>
      </c>
      <c r="T8" s="33">
        <f aca="true" t="shared" si="7" ref="T8:T17">IF(S8="dnf",22,IF(S8="dnc",22,IF(S8="ocs",22,IF(S8="dns",22,IF(S8="raf",22,IF(S8="dsq",22,IF(S8="bfd",22,S8)))))))</f>
        <v>6</v>
      </c>
      <c r="U8" s="67">
        <v>2</v>
      </c>
      <c r="V8" s="33">
        <f aca="true" t="shared" si="8" ref="V8:V17">IF(U8="dnf",22,IF(U8="dnc",22,IF(U8="ocs",22,IF(U8="dns",22,IF(U8="raf",22,IF(U8="dsq",22,IF(U8="bfd",22,U8)))))))</f>
        <v>2</v>
      </c>
      <c r="W8" s="67">
        <v>3</v>
      </c>
      <c r="X8" s="33">
        <f aca="true" t="shared" si="9" ref="X8:X17">IF(W8="dnf",22,IF(W8="dnc",22,IF(W8="ocs",22,IF(W8="dns",22,IF(W8="raf",22,IF(W8="dsq",22,IF(W8="bfd",22,W8)))))))</f>
        <v>3</v>
      </c>
      <c r="Y8" s="67">
        <v>4</v>
      </c>
      <c r="Z8" s="33">
        <f aca="true" t="shared" si="10" ref="Z8:Z17">IF(Y8="dnf",22,IF(Y8="dnc",22,IF(Y8="ocs",22,IF(Y8="dns",22,IF(Y8="raf",22,IF(Y8="dsq",22,IF(Y8="bfd",22,Y8)))))))</f>
        <v>4</v>
      </c>
      <c r="AA8" s="67">
        <v>2</v>
      </c>
      <c r="AB8" s="69">
        <v>4</v>
      </c>
    </row>
    <row r="9" spans="1:28" ht="15">
      <c r="A9" s="70">
        <v>2</v>
      </c>
      <c r="B9" s="17" t="s">
        <v>61</v>
      </c>
      <c r="C9" s="17" t="s">
        <v>62</v>
      </c>
      <c r="D9" s="65" t="s">
        <v>9</v>
      </c>
      <c r="E9" s="19" t="s">
        <v>6</v>
      </c>
      <c r="F9" s="20">
        <v>7</v>
      </c>
      <c r="G9" s="21">
        <f t="shared" si="0"/>
        <v>41</v>
      </c>
      <c r="H9" s="22">
        <f t="shared" si="1"/>
        <v>33</v>
      </c>
      <c r="I9" s="21">
        <f t="shared" si="2"/>
        <v>8</v>
      </c>
      <c r="J9" s="66"/>
      <c r="K9" s="65">
        <v>3</v>
      </c>
      <c r="L9" s="22">
        <f t="shared" si="3"/>
        <v>3</v>
      </c>
      <c r="M9" s="65">
        <v>4</v>
      </c>
      <c r="N9" s="22">
        <f t="shared" si="4"/>
        <v>4</v>
      </c>
      <c r="O9" s="65">
        <v>7</v>
      </c>
      <c r="P9" s="22">
        <f t="shared" si="5"/>
        <v>7</v>
      </c>
      <c r="Q9" s="65">
        <v>6</v>
      </c>
      <c r="R9" s="22">
        <f t="shared" si="6"/>
        <v>6</v>
      </c>
      <c r="S9" s="65">
        <v>8</v>
      </c>
      <c r="T9" s="22">
        <f t="shared" si="7"/>
        <v>8</v>
      </c>
      <c r="U9" s="65">
        <v>6</v>
      </c>
      <c r="V9" s="22">
        <f t="shared" si="8"/>
        <v>6</v>
      </c>
      <c r="W9" s="65">
        <v>2</v>
      </c>
      <c r="X9" s="22">
        <f t="shared" si="9"/>
        <v>2</v>
      </c>
      <c r="Y9" s="65">
        <v>3</v>
      </c>
      <c r="Z9" s="22">
        <f t="shared" si="10"/>
        <v>3</v>
      </c>
      <c r="AA9" s="65">
        <v>1</v>
      </c>
      <c r="AB9" s="71">
        <v>2</v>
      </c>
    </row>
    <row r="10" spans="1:28" ht="15">
      <c r="A10" s="70">
        <v>3</v>
      </c>
      <c r="B10" s="17" t="s">
        <v>81</v>
      </c>
      <c r="C10" s="17" t="s">
        <v>82</v>
      </c>
      <c r="D10" s="65" t="s">
        <v>9</v>
      </c>
      <c r="E10" s="19" t="s">
        <v>78</v>
      </c>
      <c r="F10" s="20">
        <v>11</v>
      </c>
      <c r="G10" s="21">
        <f t="shared" si="0"/>
        <v>45</v>
      </c>
      <c r="H10" s="22">
        <f t="shared" si="1"/>
        <v>34</v>
      </c>
      <c r="I10" s="21">
        <f t="shared" si="2"/>
        <v>11</v>
      </c>
      <c r="J10" s="66"/>
      <c r="K10" s="65">
        <v>11</v>
      </c>
      <c r="L10" s="22">
        <f t="shared" si="3"/>
        <v>11</v>
      </c>
      <c r="M10" s="65">
        <v>3</v>
      </c>
      <c r="N10" s="22">
        <f t="shared" si="4"/>
        <v>3</v>
      </c>
      <c r="O10" s="65">
        <v>1</v>
      </c>
      <c r="P10" s="22">
        <f t="shared" si="5"/>
        <v>1</v>
      </c>
      <c r="Q10" s="65">
        <v>2</v>
      </c>
      <c r="R10" s="22">
        <f t="shared" si="6"/>
        <v>2</v>
      </c>
      <c r="S10" s="65">
        <v>3</v>
      </c>
      <c r="T10" s="22">
        <f t="shared" si="7"/>
        <v>3</v>
      </c>
      <c r="U10" s="65">
        <v>1</v>
      </c>
      <c r="V10" s="22">
        <f t="shared" si="8"/>
        <v>1</v>
      </c>
      <c r="W10" s="65">
        <v>6</v>
      </c>
      <c r="X10" s="22">
        <f t="shared" si="9"/>
        <v>6</v>
      </c>
      <c r="Y10" s="65">
        <v>10</v>
      </c>
      <c r="Z10" s="22">
        <f t="shared" si="10"/>
        <v>10</v>
      </c>
      <c r="AA10" s="65">
        <v>4</v>
      </c>
      <c r="AB10" s="71">
        <v>8</v>
      </c>
    </row>
    <row r="11" spans="1:28" ht="15">
      <c r="A11" s="70">
        <v>4</v>
      </c>
      <c r="B11" s="17" t="s">
        <v>11</v>
      </c>
      <c r="C11" s="17" t="s">
        <v>12</v>
      </c>
      <c r="D11" s="65" t="s">
        <v>9</v>
      </c>
      <c r="E11" s="19" t="s">
        <v>10</v>
      </c>
      <c r="F11" s="20">
        <v>738</v>
      </c>
      <c r="G11" s="21">
        <f t="shared" si="0"/>
        <v>60</v>
      </c>
      <c r="H11" s="22">
        <f t="shared" si="1"/>
        <v>38</v>
      </c>
      <c r="I11" s="21">
        <f t="shared" si="2"/>
        <v>22</v>
      </c>
      <c r="J11" s="66"/>
      <c r="K11" s="65">
        <v>5</v>
      </c>
      <c r="L11" s="22">
        <f t="shared" si="3"/>
        <v>5</v>
      </c>
      <c r="M11" s="65">
        <v>5</v>
      </c>
      <c r="N11" s="22">
        <f t="shared" si="4"/>
        <v>5</v>
      </c>
      <c r="O11" s="65" t="s">
        <v>126</v>
      </c>
      <c r="P11" s="22">
        <f t="shared" si="5"/>
        <v>22</v>
      </c>
      <c r="Q11" s="65">
        <v>3</v>
      </c>
      <c r="R11" s="22">
        <f t="shared" si="6"/>
        <v>3</v>
      </c>
      <c r="S11" s="65">
        <v>4</v>
      </c>
      <c r="T11" s="22">
        <f t="shared" si="7"/>
        <v>4</v>
      </c>
      <c r="U11" s="65">
        <v>3</v>
      </c>
      <c r="V11" s="22">
        <f t="shared" si="8"/>
        <v>3</v>
      </c>
      <c r="W11" s="65">
        <v>4</v>
      </c>
      <c r="X11" s="22">
        <f t="shared" si="9"/>
        <v>4</v>
      </c>
      <c r="Y11" s="65">
        <v>8</v>
      </c>
      <c r="Z11" s="22">
        <f t="shared" si="10"/>
        <v>8</v>
      </c>
      <c r="AA11" s="65">
        <v>3</v>
      </c>
      <c r="AB11" s="71">
        <v>6</v>
      </c>
    </row>
    <row r="12" spans="1:28" ht="15">
      <c r="A12" s="70">
        <v>5</v>
      </c>
      <c r="B12" s="17" t="s">
        <v>35</v>
      </c>
      <c r="C12" s="17" t="s">
        <v>36</v>
      </c>
      <c r="D12" s="65" t="s">
        <v>9</v>
      </c>
      <c r="E12" s="19" t="s">
        <v>34</v>
      </c>
      <c r="F12" s="20">
        <v>6</v>
      </c>
      <c r="G12" s="21">
        <f t="shared" si="0"/>
        <v>49</v>
      </c>
      <c r="H12" s="22">
        <f t="shared" si="1"/>
        <v>38</v>
      </c>
      <c r="I12" s="21">
        <f t="shared" si="2"/>
        <v>11</v>
      </c>
      <c r="J12" s="66"/>
      <c r="K12" s="65">
        <v>4</v>
      </c>
      <c r="L12" s="22">
        <f t="shared" si="3"/>
        <v>4</v>
      </c>
      <c r="M12" s="65">
        <v>7</v>
      </c>
      <c r="N12" s="22">
        <f t="shared" si="4"/>
        <v>7</v>
      </c>
      <c r="O12" s="65">
        <v>2</v>
      </c>
      <c r="P12" s="22">
        <f t="shared" si="5"/>
        <v>2</v>
      </c>
      <c r="Q12" s="65">
        <v>1</v>
      </c>
      <c r="R12" s="22">
        <f t="shared" si="6"/>
        <v>1</v>
      </c>
      <c r="S12" s="65">
        <v>2</v>
      </c>
      <c r="T12" s="22">
        <f t="shared" si="7"/>
        <v>2</v>
      </c>
      <c r="U12" s="65">
        <v>7</v>
      </c>
      <c r="V12" s="22">
        <f t="shared" si="8"/>
        <v>7</v>
      </c>
      <c r="W12" s="65">
        <v>11</v>
      </c>
      <c r="X12" s="22">
        <f t="shared" si="9"/>
        <v>11</v>
      </c>
      <c r="Y12" s="65">
        <v>5</v>
      </c>
      <c r="Z12" s="22">
        <f t="shared" si="10"/>
        <v>5</v>
      </c>
      <c r="AA12" s="65">
        <v>5</v>
      </c>
      <c r="AB12" s="71">
        <v>10</v>
      </c>
    </row>
    <row r="13" spans="1:28" ht="15">
      <c r="A13" s="70">
        <v>6</v>
      </c>
      <c r="B13" s="17" t="s">
        <v>84</v>
      </c>
      <c r="C13" s="17" t="s">
        <v>85</v>
      </c>
      <c r="D13" s="65" t="s">
        <v>9</v>
      </c>
      <c r="E13" s="19" t="s">
        <v>83</v>
      </c>
      <c r="F13" s="20">
        <v>8</v>
      </c>
      <c r="G13" s="21">
        <f t="shared" si="0"/>
        <v>51</v>
      </c>
      <c r="H13" s="22">
        <f t="shared" si="1"/>
        <v>40</v>
      </c>
      <c r="I13" s="21">
        <f t="shared" si="2"/>
        <v>11</v>
      </c>
      <c r="J13" s="65"/>
      <c r="K13" s="65">
        <v>8</v>
      </c>
      <c r="L13" s="22">
        <f t="shared" si="3"/>
        <v>8</v>
      </c>
      <c r="M13" s="65">
        <v>1</v>
      </c>
      <c r="N13" s="22">
        <f t="shared" si="4"/>
        <v>1</v>
      </c>
      <c r="O13" s="65">
        <v>4</v>
      </c>
      <c r="P13" s="22">
        <f t="shared" si="5"/>
        <v>4</v>
      </c>
      <c r="Q13" s="65">
        <v>5</v>
      </c>
      <c r="R13" s="22">
        <f t="shared" si="6"/>
        <v>5</v>
      </c>
      <c r="S13" s="65">
        <v>1</v>
      </c>
      <c r="T13" s="22">
        <f t="shared" si="7"/>
        <v>1</v>
      </c>
      <c r="U13" s="65">
        <v>11</v>
      </c>
      <c r="V13" s="22">
        <f t="shared" si="8"/>
        <v>11</v>
      </c>
      <c r="W13" s="65">
        <v>5</v>
      </c>
      <c r="X13" s="22">
        <f t="shared" si="9"/>
        <v>5</v>
      </c>
      <c r="Y13" s="65">
        <v>2</v>
      </c>
      <c r="Z13" s="22">
        <f t="shared" si="10"/>
        <v>2</v>
      </c>
      <c r="AA13" s="65">
        <v>7</v>
      </c>
      <c r="AB13" s="71">
        <v>14</v>
      </c>
    </row>
    <row r="14" spans="1:28" ht="15">
      <c r="A14" s="70">
        <v>7</v>
      </c>
      <c r="B14" s="17" t="s">
        <v>91</v>
      </c>
      <c r="C14" s="17" t="s">
        <v>92</v>
      </c>
      <c r="D14" s="65" t="s">
        <v>9</v>
      </c>
      <c r="E14" s="19" t="s">
        <v>34</v>
      </c>
      <c r="F14" s="20">
        <v>7</v>
      </c>
      <c r="G14" s="21">
        <f t="shared" si="0"/>
        <v>57</v>
      </c>
      <c r="H14" s="22">
        <f t="shared" si="1"/>
        <v>45</v>
      </c>
      <c r="I14" s="21">
        <f t="shared" si="2"/>
        <v>12</v>
      </c>
      <c r="J14" s="65">
        <v>29</v>
      </c>
      <c r="K14" s="65">
        <v>1</v>
      </c>
      <c r="L14" s="22">
        <f t="shared" si="3"/>
        <v>1</v>
      </c>
      <c r="M14" s="65">
        <v>6</v>
      </c>
      <c r="N14" s="22">
        <f t="shared" si="4"/>
        <v>6</v>
      </c>
      <c r="O14" s="65">
        <v>5</v>
      </c>
      <c r="P14" s="22">
        <f t="shared" si="5"/>
        <v>5</v>
      </c>
      <c r="Q14" s="65">
        <v>4</v>
      </c>
      <c r="R14" s="22">
        <f t="shared" si="6"/>
        <v>4</v>
      </c>
      <c r="S14" s="65">
        <v>7</v>
      </c>
      <c r="T14" s="22">
        <f t="shared" si="7"/>
        <v>7</v>
      </c>
      <c r="U14" s="65">
        <v>12</v>
      </c>
      <c r="V14" s="22">
        <f t="shared" si="8"/>
        <v>12</v>
      </c>
      <c r="W14" s="65">
        <v>1</v>
      </c>
      <c r="X14" s="22">
        <f t="shared" si="9"/>
        <v>1</v>
      </c>
      <c r="Y14" s="65">
        <v>1</v>
      </c>
      <c r="Z14" s="22">
        <f t="shared" si="10"/>
        <v>1</v>
      </c>
      <c r="AA14" s="65">
        <v>10</v>
      </c>
      <c r="AB14" s="71">
        <v>20</v>
      </c>
    </row>
    <row r="15" spans="1:28" ht="15">
      <c r="A15" s="70">
        <v>8</v>
      </c>
      <c r="B15" s="17" t="s">
        <v>65</v>
      </c>
      <c r="C15" s="17" t="s">
        <v>66</v>
      </c>
      <c r="D15" s="65" t="s">
        <v>9</v>
      </c>
      <c r="E15" s="19" t="s">
        <v>39</v>
      </c>
      <c r="F15" s="20">
        <v>9</v>
      </c>
      <c r="G15" s="21">
        <f t="shared" si="0"/>
        <v>86</v>
      </c>
      <c r="H15" s="22">
        <f t="shared" si="1"/>
        <v>74</v>
      </c>
      <c r="I15" s="21">
        <f t="shared" si="2"/>
        <v>12</v>
      </c>
      <c r="J15" s="66"/>
      <c r="K15" s="65">
        <v>7</v>
      </c>
      <c r="L15" s="22">
        <f t="shared" si="3"/>
        <v>7</v>
      </c>
      <c r="M15" s="65">
        <v>11</v>
      </c>
      <c r="N15" s="22">
        <f t="shared" si="4"/>
        <v>11</v>
      </c>
      <c r="O15" s="65">
        <v>12</v>
      </c>
      <c r="P15" s="22">
        <f t="shared" si="5"/>
        <v>12</v>
      </c>
      <c r="Q15" s="65">
        <v>11</v>
      </c>
      <c r="R15" s="22">
        <f t="shared" si="6"/>
        <v>11</v>
      </c>
      <c r="S15" s="65">
        <v>5</v>
      </c>
      <c r="T15" s="22">
        <f t="shared" si="7"/>
        <v>5</v>
      </c>
      <c r="U15" s="65">
        <v>4</v>
      </c>
      <c r="V15" s="22">
        <f t="shared" si="8"/>
        <v>4</v>
      </c>
      <c r="W15" s="65">
        <v>12</v>
      </c>
      <c r="X15" s="22">
        <f t="shared" si="9"/>
        <v>12</v>
      </c>
      <c r="Y15" s="65">
        <v>12</v>
      </c>
      <c r="Z15" s="22">
        <f t="shared" si="10"/>
        <v>12</v>
      </c>
      <c r="AA15" s="65">
        <v>6</v>
      </c>
      <c r="AB15" s="71">
        <v>12</v>
      </c>
    </row>
    <row r="16" spans="1:28" ht="15">
      <c r="A16" s="70">
        <v>9</v>
      </c>
      <c r="B16" s="17" t="s">
        <v>37</v>
      </c>
      <c r="C16" s="17" t="s">
        <v>38</v>
      </c>
      <c r="D16" s="65" t="s">
        <v>9</v>
      </c>
      <c r="E16" s="19" t="s">
        <v>10</v>
      </c>
      <c r="F16" s="20">
        <v>7</v>
      </c>
      <c r="G16" s="21">
        <f t="shared" si="0"/>
        <v>90</v>
      </c>
      <c r="H16" s="22">
        <f t="shared" si="1"/>
        <v>75</v>
      </c>
      <c r="I16" s="21">
        <f t="shared" si="2"/>
        <v>15</v>
      </c>
      <c r="J16" s="66"/>
      <c r="K16" s="65">
        <v>6</v>
      </c>
      <c r="L16" s="22">
        <f t="shared" si="3"/>
        <v>6</v>
      </c>
      <c r="M16" s="65">
        <v>9</v>
      </c>
      <c r="N16" s="22">
        <f t="shared" si="4"/>
        <v>9</v>
      </c>
      <c r="O16" s="65">
        <v>6</v>
      </c>
      <c r="P16" s="22">
        <f t="shared" si="5"/>
        <v>6</v>
      </c>
      <c r="Q16" s="65">
        <v>10</v>
      </c>
      <c r="R16" s="22">
        <f t="shared" si="6"/>
        <v>10</v>
      </c>
      <c r="S16" s="65">
        <v>15</v>
      </c>
      <c r="T16" s="22">
        <f t="shared" si="7"/>
        <v>15</v>
      </c>
      <c r="U16" s="65">
        <v>8</v>
      </c>
      <c r="V16" s="22">
        <f t="shared" si="8"/>
        <v>8</v>
      </c>
      <c r="W16" s="65">
        <v>14</v>
      </c>
      <c r="X16" s="22">
        <f t="shared" si="9"/>
        <v>14</v>
      </c>
      <c r="Y16" s="65">
        <v>6</v>
      </c>
      <c r="Z16" s="22">
        <f t="shared" si="10"/>
        <v>6</v>
      </c>
      <c r="AA16" s="65">
        <v>8</v>
      </c>
      <c r="AB16" s="71">
        <v>16</v>
      </c>
    </row>
    <row r="17" spans="1:28" ht="15.75" thickBot="1">
      <c r="A17" s="72">
        <v>10</v>
      </c>
      <c r="B17" s="40" t="s">
        <v>30</v>
      </c>
      <c r="C17" s="40" t="s">
        <v>31</v>
      </c>
      <c r="D17" s="41" t="s">
        <v>9</v>
      </c>
      <c r="E17" s="42" t="s">
        <v>29</v>
      </c>
      <c r="F17" s="43">
        <v>73</v>
      </c>
      <c r="G17" s="44">
        <f t="shared" si="0"/>
        <v>87</v>
      </c>
      <c r="H17" s="45">
        <f t="shared" si="1"/>
        <v>77</v>
      </c>
      <c r="I17" s="44">
        <f t="shared" si="2"/>
        <v>10</v>
      </c>
      <c r="J17" s="41"/>
      <c r="K17" s="41">
        <v>10</v>
      </c>
      <c r="L17" s="45">
        <f t="shared" si="3"/>
        <v>10</v>
      </c>
      <c r="M17" s="41">
        <v>8</v>
      </c>
      <c r="N17" s="45">
        <f t="shared" si="4"/>
        <v>8</v>
      </c>
      <c r="O17" s="41">
        <v>9</v>
      </c>
      <c r="P17" s="45">
        <f t="shared" si="5"/>
        <v>9</v>
      </c>
      <c r="Q17" s="41">
        <v>7</v>
      </c>
      <c r="R17" s="45">
        <f t="shared" si="6"/>
        <v>7</v>
      </c>
      <c r="S17" s="41">
        <v>10</v>
      </c>
      <c r="T17" s="45">
        <f t="shared" si="7"/>
        <v>10</v>
      </c>
      <c r="U17" s="41">
        <v>9</v>
      </c>
      <c r="V17" s="45">
        <f t="shared" si="8"/>
        <v>9</v>
      </c>
      <c r="W17" s="41">
        <v>7</v>
      </c>
      <c r="X17" s="45">
        <f t="shared" si="9"/>
        <v>7</v>
      </c>
      <c r="Y17" s="41">
        <v>9</v>
      </c>
      <c r="Z17" s="45">
        <f t="shared" si="10"/>
        <v>9</v>
      </c>
      <c r="AA17" s="41">
        <v>9</v>
      </c>
      <c r="AB17" s="73">
        <v>18</v>
      </c>
    </row>
    <row r="18" spans="1:28" ht="15.75" thickBot="1">
      <c r="A18" s="25"/>
      <c r="B18" s="10"/>
      <c r="C18" s="11"/>
      <c r="D18" s="52"/>
      <c r="E18" s="53"/>
      <c r="F18" s="12"/>
      <c r="G18" s="54"/>
      <c r="H18" s="55"/>
      <c r="I18" s="54"/>
      <c r="J18" s="13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</row>
    <row r="19" spans="1:28" ht="15.75" thickBot="1">
      <c r="A19" s="26">
        <v>11</v>
      </c>
      <c r="B19" s="27" t="s">
        <v>68</v>
      </c>
      <c r="C19" s="28" t="s">
        <v>69</v>
      </c>
      <c r="D19" s="29" t="s">
        <v>9</v>
      </c>
      <c r="E19" s="30" t="s">
        <v>14</v>
      </c>
      <c r="F19" s="31">
        <v>8</v>
      </c>
      <c r="G19" s="32">
        <f aca="true" t="shared" si="11" ref="G19:G29">L19+N19+P19+R19+T19+V19+X19+Z19+AB19</f>
        <v>97</v>
      </c>
      <c r="H19" s="33">
        <f aca="true" t="shared" si="12" ref="H19:H29">G19-I19</f>
        <v>75</v>
      </c>
      <c r="I19" s="32">
        <f aca="true" t="shared" si="13" ref="I19:I29">LARGE(L19:AB19,1)</f>
        <v>22</v>
      </c>
      <c r="J19" s="34"/>
      <c r="K19" s="14" t="s">
        <v>124</v>
      </c>
      <c r="L19" s="15">
        <f aca="true" t="shared" si="14" ref="L19:L26">IF(K19="dnf",22,IF(K19="dnc",22,IF(K19="ocs",22,IF(K19="dns",22,IF(K19="raf",22,IF(K19="dsq",22,IF(K19="bfd",22,K19)))))))</f>
        <v>22</v>
      </c>
      <c r="M19" s="14">
        <v>10</v>
      </c>
      <c r="N19" s="15">
        <f aca="true" t="shared" si="15" ref="N19:N26">IF(M19="dnf",22,IF(M19="dnc",22,IF(M19="ocs",22,IF(M19="dns",22,IF(M19="raf",22,IF(M19="dsq",22,IF(M19="bfd",22,M19)))))))</f>
        <v>10</v>
      </c>
      <c r="O19" s="14">
        <v>10</v>
      </c>
      <c r="P19" s="15">
        <f aca="true" t="shared" si="16" ref="P19:P29">IF(O19="dnf",22,IF(O19="dnc",22,IF(O19="ocs",22,IF(O19="dns",22,IF(O19="raf",22,IF(O19="dsq",22,IF(O19="bfd",22,O19)))))))</f>
        <v>10</v>
      </c>
      <c r="Q19" s="14">
        <v>9</v>
      </c>
      <c r="R19" s="15">
        <f aca="true" t="shared" si="17" ref="R19:R29">IF(Q19="dnf",22,IF(Q19="dnc",22,IF(Q19="ocs",22,IF(Q19="dns",22,IF(Q19="raf",22,IF(Q19="dsq",22,IF(Q19="bfd",22,Q19)))))))</f>
        <v>9</v>
      </c>
      <c r="S19" s="14">
        <v>9</v>
      </c>
      <c r="T19" s="15">
        <f aca="true" t="shared" si="18" ref="T19:T29">IF(S19="dnf",22,IF(S19="dnc",22,IF(S19="ocs",22,IF(S19="dns",22,IF(S19="raf",22,IF(S19="dsq",22,IF(S19="bfd",22,S19)))))))</f>
        <v>9</v>
      </c>
      <c r="U19" s="14">
        <v>10</v>
      </c>
      <c r="V19" s="15">
        <f aca="true" t="shared" si="19" ref="V19:V29">IF(U19="dnf",22,IF(U19="dnc",22,IF(U19="ocs",22,IF(U19="dns",22,IF(U19="raf",22,IF(U19="dsq",22,IF(U19="bfd",22,U19)))))))</f>
        <v>10</v>
      </c>
      <c r="W19" s="14">
        <v>8</v>
      </c>
      <c r="X19" s="15">
        <f aca="true" t="shared" si="20" ref="X19:X29">IF(W19="dnf",22,IF(W19="dnc",22,IF(W19="ocs",22,IF(W19="dns",22,IF(W19="raf",22,IF(W19="dsq",22,IF(W19="bfd",22,W19)))))))</f>
        <v>8</v>
      </c>
      <c r="Y19" s="14">
        <v>17</v>
      </c>
      <c r="Z19" s="15">
        <f aca="true" t="shared" si="21" ref="Z19:Z29">IF(Y19="dnf",22,IF(Y19="dnc",22,IF(Y19="ocs",22,IF(Y19="dns",22,IF(Y19="raf",22,IF(Y19="dsq",22,IF(Y19="bfd",22,Y19)))))))</f>
        <v>17</v>
      </c>
      <c r="AA19" s="14">
        <v>2</v>
      </c>
      <c r="AB19" s="35">
        <f aca="true" t="shared" si="22" ref="AB19:AB29">IF(AA19="dnf",22,IF(AA19="dnc",22,IF(AA19="ocs",22,IF(AA19="dns",22,IF(AA19="raf",22,IF(AA19="dsq",22,IF(AA19="bfd",22,AA19)))))))</f>
        <v>2</v>
      </c>
    </row>
    <row r="20" spans="1:28" ht="16.5" thickBot="1" thickTop="1">
      <c r="A20" s="36">
        <v>12</v>
      </c>
      <c r="B20" s="16" t="s">
        <v>22</v>
      </c>
      <c r="C20" s="17" t="s">
        <v>23</v>
      </c>
      <c r="D20" s="18" t="s">
        <v>9</v>
      </c>
      <c r="E20" s="19" t="s">
        <v>14</v>
      </c>
      <c r="F20" s="20">
        <v>5</v>
      </c>
      <c r="G20" s="21">
        <f t="shared" si="11"/>
        <v>108</v>
      </c>
      <c r="H20" s="22">
        <f t="shared" si="12"/>
        <v>86</v>
      </c>
      <c r="I20" s="21">
        <f t="shared" si="13"/>
        <v>22</v>
      </c>
      <c r="J20" s="37"/>
      <c r="K20" s="23">
        <v>9</v>
      </c>
      <c r="L20" s="15">
        <f t="shared" si="14"/>
        <v>9</v>
      </c>
      <c r="M20" s="23">
        <v>12</v>
      </c>
      <c r="N20" s="15">
        <f t="shared" si="15"/>
        <v>12</v>
      </c>
      <c r="O20" s="23" t="s">
        <v>124</v>
      </c>
      <c r="P20" s="15">
        <f t="shared" si="16"/>
        <v>22</v>
      </c>
      <c r="Q20" s="23">
        <v>14</v>
      </c>
      <c r="R20" s="15">
        <f t="shared" si="17"/>
        <v>14</v>
      </c>
      <c r="S20" s="23">
        <v>12</v>
      </c>
      <c r="T20" s="15">
        <f t="shared" si="18"/>
        <v>12</v>
      </c>
      <c r="U20" s="23">
        <v>13</v>
      </c>
      <c r="V20" s="15">
        <f t="shared" si="19"/>
        <v>13</v>
      </c>
      <c r="W20" s="23">
        <v>9</v>
      </c>
      <c r="X20" s="15">
        <f t="shared" si="20"/>
        <v>9</v>
      </c>
      <c r="Y20" s="23">
        <v>13</v>
      </c>
      <c r="Z20" s="15">
        <f t="shared" si="21"/>
        <v>13</v>
      </c>
      <c r="AA20" s="23">
        <v>4</v>
      </c>
      <c r="AB20" s="35">
        <f t="shared" si="22"/>
        <v>4</v>
      </c>
    </row>
    <row r="21" spans="1:28" ht="16.5" thickBot="1" thickTop="1">
      <c r="A21" s="36">
        <v>13</v>
      </c>
      <c r="B21" s="16" t="s">
        <v>79</v>
      </c>
      <c r="C21" s="17" t="s">
        <v>80</v>
      </c>
      <c r="D21" s="18" t="s">
        <v>9</v>
      </c>
      <c r="E21" s="19" t="s">
        <v>78</v>
      </c>
      <c r="F21" s="20">
        <v>26</v>
      </c>
      <c r="G21" s="21">
        <f t="shared" si="11"/>
        <v>106</v>
      </c>
      <c r="H21" s="22">
        <f t="shared" si="12"/>
        <v>90</v>
      </c>
      <c r="I21" s="21">
        <f t="shared" si="13"/>
        <v>16</v>
      </c>
      <c r="J21" s="37"/>
      <c r="K21" s="23">
        <v>12</v>
      </c>
      <c r="L21" s="15">
        <f t="shared" si="14"/>
        <v>12</v>
      </c>
      <c r="M21" s="23">
        <v>16</v>
      </c>
      <c r="N21" s="15">
        <f t="shared" si="15"/>
        <v>16</v>
      </c>
      <c r="O21" s="23">
        <v>8</v>
      </c>
      <c r="P21" s="15">
        <f t="shared" si="16"/>
        <v>8</v>
      </c>
      <c r="Q21" s="23">
        <v>13</v>
      </c>
      <c r="R21" s="15">
        <f t="shared" si="17"/>
        <v>13</v>
      </c>
      <c r="S21" s="23">
        <v>11</v>
      </c>
      <c r="T21" s="15">
        <f t="shared" si="18"/>
        <v>11</v>
      </c>
      <c r="U21" s="23">
        <v>14</v>
      </c>
      <c r="V21" s="15">
        <f t="shared" si="19"/>
        <v>14</v>
      </c>
      <c r="W21" s="23">
        <v>13</v>
      </c>
      <c r="X21" s="15">
        <f t="shared" si="20"/>
        <v>13</v>
      </c>
      <c r="Y21" s="23">
        <v>14</v>
      </c>
      <c r="Z21" s="15">
        <f t="shared" si="21"/>
        <v>14</v>
      </c>
      <c r="AA21" s="23">
        <v>5</v>
      </c>
      <c r="AB21" s="35">
        <f t="shared" si="22"/>
        <v>5</v>
      </c>
    </row>
    <row r="22" spans="1:28" ht="16.5" thickBot="1" thickTop="1">
      <c r="A22" s="36">
        <v>14</v>
      </c>
      <c r="B22" s="16" t="s">
        <v>44</v>
      </c>
      <c r="C22" s="17" t="s">
        <v>45</v>
      </c>
      <c r="D22" s="18" t="s">
        <v>9</v>
      </c>
      <c r="E22" s="19" t="s">
        <v>34</v>
      </c>
      <c r="F22" s="20">
        <v>112</v>
      </c>
      <c r="G22" s="21">
        <f t="shared" si="11"/>
        <v>118</v>
      </c>
      <c r="H22" s="22">
        <f t="shared" si="12"/>
        <v>96</v>
      </c>
      <c r="I22" s="21">
        <f t="shared" si="13"/>
        <v>22</v>
      </c>
      <c r="J22" s="38"/>
      <c r="K22" s="23" t="s">
        <v>124</v>
      </c>
      <c r="L22" s="15">
        <f t="shared" si="14"/>
        <v>22</v>
      </c>
      <c r="M22" s="23">
        <v>15</v>
      </c>
      <c r="N22" s="15">
        <f t="shared" si="15"/>
        <v>15</v>
      </c>
      <c r="O22" s="23" t="s">
        <v>124</v>
      </c>
      <c r="P22" s="15">
        <f t="shared" si="16"/>
        <v>22</v>
      </c>
      <c r="Q22" s="23" t="s">
        <v>112</v>
      </c>
      <c r="R22" s="15">
        <f t="shared" si="17"/>
        <v>22</v>
      </c>
      <c r="S22" s="23">
        <v>14</v>
      </c>
      <c r="T22" s="15">
        <f t="shared" si="18"/>
        <v>14</v>
      </c>
      <c r="U22" s="23">
        <v>5</v>
      </c>
      <c r="V22" s="15">
        <f t="shared" si="19"/>
        <v>5</v>
      </c>
      <c r="W22" s="23">
        <v>10</v>
      </c>
      <c r="X22" s="15">
        <f t="shared" si="20"/>
        <v>10</v>
      </c>
      <c r="Y22" s="23">
        <v>7</v>
      </c>
      <c r="Z22" s="15">
        <f t="shared" si="21"/>
        <v>7</v>
      </c>
      <c r="AA22" s="23">
        <v>1</v>
      </c>
      <c r="AB22" s="35">
        <f t="shared" si="22"/>
        <v>1</v>
      </c>
    </row>
    <row r="23" spans="1:28" ht="16.5" thickBot="1" thickTop="1">
      <c r="A23" s="36">
        <v>15</v>
      </c>
      <c r="B23" s="16" t="s">
        <v>50</v>
      </c>
      <c r="C23" s="17" t="s">
        <v>51</v>
      </c>
      <c r="D23" s="18" t="s">
        <v>9</v>
      </c>
      <c r="E23" s="19" t="s">
        <v>24</v>
      </c>
      <c r="F23" s="20">
        <v>4</v>
      </c>
      <c r="G23" s="21">
        <f t="shared" si="11"/>
        <v>122</v>
      </c>
      <c r="H23" s="22">
        <f t="shared" si="12"/>
        <v>104</v>
      </c>
      <c r="I23" s="21">
        <f t="shared" si="13"/>
        <v>18</v>
      </c>
      <c r="J23" s="37"/>
      <c r="K23" s="23">
        <v>14</v>
      </c>
      <c r="L23" s="15">
        <f t="shared" si="14"/>
        <v>14</v>
      </c>
      <c r="M23" s="23">
        <v>13</v>
      </c>
      <c r="N23" s="15">
        <f t="shared" si="15"/>
        <v>13</v>
      </c>
      <c r="O23" s="23">
        <v>11</v>
      </c>
      <c r="P23" s="15">
        <f t="shared" si="16"/>
        <v>11</v>
      </c>
      <c r="Q23" s="23">
        <v>12</v>
      </c>
      <c r="R23" s="15">
        <f t="shared" si="17"/>
        <v>12</v>
      </c>
      <c r="S23" s="23">
        <v>16</v>
      </c>
      <c r="T23" s="15">
        <f t="shared" si="18"/>
        <v>16</v>
      </c>
      <c r="U23" s="23">
        <v>16</v>
      </c>
      <c r="V23" s="15">
        <f t="shared" si="19"/>
        <v>16</v>
      </c>
      <c r="W23" s="23">
        <v>15</v>
      </c>
      <c r="X23" s="15">
        <f t="shared" si="20"/>
        <v>15</v>
      </c>
      <c r="Y23" s="23">
        <v>18</v>
      </c>
      <c r="Z23" s="15">
        <f t="shared" si="21"/>
        <v>18</v>
      </c>
      <c r="AA23" s="23">
        <v>7</v>
      </c>
      <c r="AB23" s="35">
        <f t="shared" si="22"/>
        <v>7</v>
      </c>
    </row>
    <row r="24" spans="1:28" ht="16.5" thickBot="1" thickTop="1">
      <c r="A24" s="36">
        <v>16</v>
      </c>
      <c r="B24" s="16" t="s">
        <v>48</v>
      </c>
      <c r="C24" s="17" t="s">
        <v>49</v>
      </c>
      <c r="D24" s="18" t="s">
        <v>9</v>
      </c>
      <c r="E24" s="19" t="s">
        <v>14</v>
      </c>
      <c r="F24" s="20">
        <v>14</v>
      </c>
      <c r="G24" s="21">
        <f t="shared" si="11"/>
        <v>126</v>
      </c>
      <c r="H24" s="22">
        <f t="shared" si="12"/>
        <v>107</v>
      </c>
      <c r="I24" s="21">
        <f t="shared" si="13"/>
        <v>19</v>
      </c>
      <c r="J24" s="37"/>
      <c r="K24" s="23">
        <v>13</v>
      </c>
      <c r="L24" s="15">
        <f t="shared" si="14"/>
        <v>13</v>
      </c>
      <c r="M24" s="23">
        <v>14</v>
      </c>
      <c r="N24" s="15">
        <f t="shared" si="15"/>
        <v>14</v>
      </c>
      <c r="O24" s="23">
        <v>13</v>
      </c>
      <c r="P24" s="15">
        <f t="shared" si="16"/>
        <v>13</v>
      </c>
      <c r="Q24" s="23">
        <v>15</v>
      </c>
      <c r="R24" s="15">
        <f t="shared" si="17"/>
        <v>15</v>
      </c>
      <c r="S24" s="23">
        <v>13</v>
      </c>
      <c r="T24" s="15">
        <f t="shared" si="18"/>
        <v>13</v>
      </c>
      <c r="U24" s="23">
        <v>15</v>
      </c>
      <c r="V24" s="15">
        <f t="shared" si="19"/>
        <v>15</v>
      </c>
      <c r="W24" s="23">
        <v>18</v>
      </c>
      <c r="X24" s="15">
        <f t="shared" si="20"/>
        <v>18</v>
      </c>
      <c r="Y24" s="23">
        <v>19</v>
      </c>
      <c r="Z24" s="15">
        <f t="shared" si="21"/>
        <v>19</v>
      </c>
      <c r="AA24" s="23">
        <v>6</v>
      </c>
      <c r="AB24" s="35">
        <f t="shared" si="22"/>
        <v>6</v>
      </c>
    </row>
    <row r="25" spans="1:28" ht="16.5" thickBot="1" thickTop="1">
      <c r="A25" s="36">
        <v>17</v>
      </c>
      <c r="B25" s="16" t="s">
        <v>16</v>
      </c>
      <c r="C25" s="17" t="s">
        <v>15</v>
      </c>
      <c r="D25" s="18" t="s">
        <v>9</v>
      </c>
      <c r="E25" s="19" t="s">
        <v>14</v>
      </c>
      <c r="F25" s="20">
        <v>4</v>
      </c>
      <c r="G25" s="21">
        <f t="shared" si="11"/>
        <v>140</v>
      </c>
      <c r="H25" s="22">
        <f t="shared" si="12"/>
        <v>120</v>
      </c>
      <c r="I25" s="21">
        <f t="shared" si="13"/>
        <v>20</v>
      </c>
      <c r="J25" s="37"/>
      <c r="K25" s="23">
        <v>16</v>
      </c>
      <c r="L25" s="15">
        <f t="shared" si="14"/>
        <v>16</v>
      </c>
      <c r="M25" s="23">
        <v>18</v>
      </c>
      <c r="N25" s="15">
        <f t="shared" si="15"/>
        <v>18</v>
      </c>
      <c r="O25" s="23">
        <v>15</v>
      </c>
      <c r="P25" s="15">
        <f t="shared" si="16"/>
        <v>15</v>
      </c>
      <c r="Q25" s="23">
        <v>17</v>
      </c>
      <c r="R25" s="15">
        <f t="shared" si="17"/>
        <v>17</v>
      </c>
      <c r="S25" s="23">
        <v>20</v>
      </c>
      <c r="T25" s="15">
        <f t="shared" si="18"/>
        <v>20</v>
      </c>
      <c r="U25" s="23">
        <v>18</v>
      </c>
      <c r="V25" s="15">
        <f t="shared" si="19"/>
        <v>18</v>
      </c>
      <c r="W25" s="23">
        <v>17</v>
      </c>
      <c r="X25" s="15">
        <f t="shared" si="20"/>
        <v>17</v>
      </c>
      <c r="Y25" s="23">
        <v>16</v>
      </c>
      <c r="Z25" s="15">
        <f t="shared" si="21"/>
        <v>16</v>
      </c>
      <c r="AA25" s="23">
        <v>3</v>
      </c>
      <c r="AB25" s="35">
        <f t="shared" si="22"/>
        <v>3</v>
      </c>
    </row>
    <row r="26" spans="1:28" ht="16.5" thickBot="1" thickTop="1">
      <c r="A26" s="36">
        <v>18</v>
      </c>
      <c r="B26" s="16" t="s">
        <v>101</v>
      </c>
      <c r="C26" s="17" t="s">
        <v>102</v>
      </c>
      <c r="D26" s="18" t="s">
        <v>9</v>
      </c>
      <c r="E26" s="19" t="s">
        <v>29</v>
      </c>
      <c r="F26" s="20">
        <v>159</v>
      </c>
      <c r="G26" s="21">
        <f t="shared" si="11"/>
        <v>147</v>
      </c>
      <c r="H26" s="22">
        <f t="shared" si="12"/>
        <v>125</v>
      </c>
      <c r="I26" s="21">
        <f t="shared" si="13"/>
        <v>22</v>
      </c>
      <c r="J26" s="38"/>
      <c r="K26" s="23">
        <v>15</v>
      </c>
      <c r="L26" s="15">
        <f t="shared" si="14"/>
        <v>15</v>
      </c>
      <c r="M26" s="23" t="s">
        <v>126</v>
      </c>
      <c r="N26" s="15">
        <f t="shared" si="15"/>
        <v>22</v>
      </c>
      <c r="O26" s="23">
        <v>17</v>
      </c>
      <c r="P26" s="15">
        <f t="shared" si="16"/>
        <v>17</v>
      </c>
      <c r="Q26" s="23">
        <v>18</v>
      </c>
      <c r="R26" s="15">
        <f t="shared" si="17"/>
        <v>18</v>
      </c>
      <c r="S26" s="23">
        <v>19</v>
      </c>
      <c r="T26" s="15">
        <f t="shared" si="18"/>
        <v>19</v>
      </c>
      <c r="U26" s="23">
        <v>20</v>
      </c>
      <c r="V26" s="15">
        <f t="shared" si="19"/>
        <v>20</v>
      </c>
      <c r="W26" s="23">
        <v>16</v>
      </c>
      <c r="X26" s="15">
        <f t="shared" si="20"/>
        <v>16</v>
      </c>
      <c r="Y26" s="23">
        <v>11</v>
      </c>
      <c r="Z26" s="15">
        <f t="shared" si="21"/>
        <v>11</v>
      </c>
      <c r="AA26" s="23">
        <v>9</v>
      </c>
      <c r="AB26" s="35">
        <f t="shared" si="22"/>
        <v>9</v>
      </c>
    </row>
    <row r="27" spans="1:28" ht="16.5" thickBot="1" thickTop="1">
      <c r="A27" s="36">
        <v>19</v>
      </c>
      <c r="B27" s="16" t="s">
        <v>95</v>
      </c>
      <c r="C27" s="17" t="s">
        <v>96</v>
      </c>
      <c r="D27" s="18" t="s">
        <v>9</v>
      </c>
      <c r="E27" s="19" t="s">
        <v>29</v>
      </c>
      <c r="F27" s="20">
        <v>520</v>
      </c>
      <c r="G27" s="21">
        <f t="shared" si="11"/>
        <v>147.6</v>
      </c>
      <c r="H27" s="22">
        <f t="shared" si="12"/>
        <v>125.6</v>
      </c>
      <c r="I27" s="21">
        <f t="shared" si="13"/>
        <v>22</v>
      </c>
      <c r="J27" s="37"/>
      <c r="K27" s="23" t="s">
        <v>132</v>
      </c>
      <c r="L27" s="15">
        <f>AVERAGE(O27,Q27,S27,U27,W27,Y27,AA27)</f>
        <v>14.8</v>
      </c>
      <c r="M27" s="23" t="s">
        <v>132</v>
      </c>
      <c r="N27" s="15">
        <f>AVERAGE(O27,Q27,S27,U27,W27,Y27,AA27)</f>
        <v>14.8</v>
      </c>
      <c r="O27" s="23">
        <v>14</v>
      </c>
      <c r="P27" s="15">
        <f t="shared" si="16"/>
        <v>14</v>
      </c>
      <c r="Q27" s="23">
        <v>16</v>
      </c>
      <c r="R27" s="15">
        <f t="shared" si="17"/>
        <v>16</v>
      </c>
      <c r="S27" s="23">
        <v>17</v>
      </c>
      <c r="T27" s="15">
        <f t="shared" si="18"/>
        <v>17</v>
      </c>
      <c r="U27" s="23">
        <v>19</v>
      </c>
      <c r="V27" s="15">
        <f t="shared" si="19"/>
        <v>19</v>
      </c>
      <c r="W27" s="23" t="s">
        <v>128</v>
      </c>
      <c r="X27" s="15">
        <f t="shared" si="20"/>
        <v>22</v>
      </c>
      <c r="Y27" s="23" t="s">
        <v>128</v>
      </c>
      <c r="Z27" s="15">
        <f t="shared" si="21"/>
        <v>22</v>
      </c>
      <c r="AA27" s="23">
        <v>8</v>
      </c>
      <c r="AB27" s="35">
        <f t="shared" si="22"/>
        <v>8</v>
      </c>
    </row>
    <row r="28" spans="1:28" ht="16.5" thickBot="1" thickTop="1">
      <c r="A28" s="36">
        <v>20</v>
      </c>
      <c r="B28" s="16" t="s">
        <v>25</v>
      </c>
      <c r="C28" s="17" t="s">
        <v>26</v>
      </c>
      <c r="D28" s="18" t="s">
        <v>9</v>
      </c>
      <c r="E28" s="19" t="s">
        <v>24</v>
      </c>
      <c r="F28" s="20">
        <v>5</v>
      </c>
      <c r="G28" s="21">
        <f t="shared" si="11"/>
        <v>153</v>
      </c>
      <c r="H28" s="22">
        <f t="shared" si="12"/>
        <v>131</v>
      </c>
      <c r="I28" s="21">
        <f t="shared" si="13"/>
        <v>22</v>
      </c>
      <c r="J28" s="37"/>
      <c r="K28" s="23" t="s">
        <v>124</v>
      </c>
      <c r="L28" s="15">
        <f>IF(K28="dnf",22,IF(K28="dnc",22,IF(K28="ocs",22,IF(K28="dns",22,IF(K28="raf",22,IF(K28="dsq",22,IF(K28="bfd",22,K28)))))))</f>
        <v>22</v>
      </c>
      <c r="M28" s="23">
        <v>17</v>
      </c>
      <c r="N28" s="15">
        <f>IF(M28="dnf",22,IF(M28="dnc",22,IF(M28="ocs",22,IF(M28="dns",22,IF(M28="raf",22,IF(M28="dsq",22,IF(M28="bfd",22,M28)))))))</f>
        <v>17</v>
      </c>
      <c r="O28" s="23">
        <v>16</v>
      </c>
      <c r="P28" s="15">
        <f t="shared" si="16"/>
        <v>16</v>
      </c>
      <c r="Q28" s="23">
        <v>19</v>
      </c>
      <c r="R28" s="15">
        <f t="shared" si="17"/>
        <v>19</v>
      </c>
      <c r="S28" s="23">
        <v>18</v>
      </c>
      <c r="T28" s="15">
        <f t="shared" si="18"/>
        <v>18</v>
      </c>
      <c r="U28" s="23">
        <v>17</v>
      </c>
      <c r="V28" s="15">
        <f t="shared" si="19"/>
        <v>17</v>
      </c>
      <c r="W28" s="23">
        <v>19</v>
      </c>
      <c r="X28" s="15">
        <f t="shared" si="20"/>
        <v>19</v>
      </c>
      <c r="Y28" s="23">
        <v>15</v>
      </c>
      <c r="Z28" s="15">
        <f t="shared" si="21"/>
        <v>15</v>
      </c>
      <c r="AA28" s="23">
        <v>10</v>
      </c>
      <c r="AB28" s="35">
        <f t="shared" si="22"/>
        <v>10</v>
      </c>
    </row>
    <row r="29" spans="1:28" ht="16.5" thickBot="1" thickTop="1">
      <c r="A29" s="39">
        <v>21</v>
      </c>
      <c r="B29" s="40" t="s">
        <v>125</v>
      </c>
      <c r="C29" s="40" t="s">
        <v>21</v>
      </c>
      <c r="D29" s="41" t="s">
        <v>9</v>
      </c>
      <c r="E29" s="42" t="s">
        <v>14</v>
      </c>
      <c r="F29" s="43">
        <v>7</v>
      </c>
      <c r="G29" s="44">
        <f t="shared" si="11"/>
        <v>184</v>
      </c>
      <c r="H29" s="45">
        <f t="shared" si="12"/>
        <v>162</v>
      </c>
      <c r="I29" s="44">
        <f t="shared" si="13"/>
        <v>22</v>
      </c>
      <c r="J29" s="46"/>
      <c r="K29" s="47">
        <v>17</v>
      </c>
      <c r="L29" s="48">
        <f>IF(K29="dnf",22,IF(K29="dnc",22,IF(K29="ocs",22,IF(K29="dns",22,IF(K29="raf",22,IF(K29="dsq",22,IF(K29="bfd",22,K29)))))))</f>
        <v>17</v>
      </c>
      <c r="M29" s="47">
        <v>19</v>
      </c>
      <c r="N29" s="48">
        <f>IF(M29="dnf",22,IF(M29="dnc",22,IF(M29="ocs",22,IF(M29="dns",22,IF(M29="raf",22,IF(M29="dsq",22,IF(M29="bfd",22,M29)))))))</f>
        <v>19</v>
      </c>
      <c r="O29" s="47">
        <v>18</v>
      </c>
      <c r="P29" s="48">
        <f t="shared" si="16"/>
        <v>18</v>
      </c>
      <c r="Q29" s="47">
        <v>20</v>
      </c>
      <c r="R29" s="48">
        <f t="shared" si="17"/>
        <v>20</v>
      </c>
      <c r="S29" s="47" t="s">
        <v>128</v>
      </c>
      <c r="T29" s="48">
        <f t="shared" si="18"/>
        <v>22</v>
      </c>
      <c r="U29" s="47" t="s">
        <v>128</v>
      </c>
      <c r="V29" s="48">
        <f t="shared" si="19"/>
        <v>22</v>
      </c>
      <c r="W29" s="47" t="s">
        <v>126</v>
      </c>
      <c r="X29" s="48">
        <f t="shared" si="20"/>
        <v>22</v>
      </c>
      <c r="Y29" s="47" t="s">
        <v>128</v>
      </c>
      <c r="Z29" s="48">
        <f t="shared" si="21"/>
        <v>22</v>
      </c>
      <c r="AA29" s="47" t="s">
        <v>128</v>
      </c>
      <c r="AB29" s="49">
        <f t="shared" si="22"/>
        <v>22</v>
      </c>
    </row>
    <row r="31" spans="1:28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</sheetData>
  <sheetProtection/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A1:I1"/>
    <mergeCell ref="A2:I2"/>
    <mergeCell ref="A3:I3"/>
    <mergeCell ref="A4:I4"/>
    <mergeCell ref="G6:H6"/>
    <mergeCell ref="K6:L6"/>
  </mergeCells>
  <printOptions/>
  <pageMargins left="0.47" right="0.7" top="0.4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4"/>
  <sheetViews>
    <sheetView tabSelected="1" zoomScalePageLayoutView="0" workbookViewId="0" topLeftCell="C1">
      <selection activeCell="AA22" sqref="AA22"/>
    </sheetView>
  </sheetViews>
  <sheetFormatPr defaultColWidth="9.140625" defaultRowHeight="15"/>
  <cols>
    <col min="1" max="1" width="5.8515625" style="4" customWidth="1"/>
    <col min="2" max="2" width="22.00390625" style="4" customWidth="1"/>
    <col min="3" max="3" width="28.7109375" style="4" customWidth="1"/>
    <col min="4" max="5" width="9.8515625" style="4" customWidth="1"/>
    <col min="6" max="6" width="9.7109375" style="4" customWidth="1"/>
    <col min="7" max="7" width="9.57421875" style="4" customWidth="1"/>
    <col min="8" max="8" width="8.7109375" style="4" customWidth="1"/>
    <col min="9" max="9" width="6.28125" style="4" customWidth="1"/>
    <col min="10" max="10" width="0.85546875" style="4" customWidth="1"/>
    <col min="11" max="11" width="5.28125" style="4" customWidth="1"/>
    <col min="12" max="12" width="5.7109375" style="4" customWidth="1"/>
    <col min="13" max="13" width="5.28125" style="4" customWidth="1"/>
    <col min="14" max="14" width="5.7109375" style="4" customWidth="1"/>
    <col min="15" max="15" width="5.28125" style="4" customWidth="1"/>
    <col min="16" max="16" width="5.7109375" style="4" customWidth="1"/>
    <col min="17" max="17" width="5.28125" style="4" customWidth="1"/>
    <col min="18" max="18" width="5.7109375" style="4" customWidth="1"/>
    <col min="19" max="19" width="5.28125" style="4" customWidth="1"/>
    <col min="20" max="20" width="5.7109375" style="4" customWidth="1"/>
    <col min="21" max="21" width="5.28125" style="4" customWidth="1"/>
    <col min="22" max="22" width="5.7109375" style="4" customWidth="1"/>
    <col min="23" max="23" width="5.28125" style="4" customWidth="1"/>
    <col min="24" max="24" width="5.7109375" style="4" customWidth="1"/>
    <col min="25" max="25" width="5.28125" style="4" customWidth="1"/>
    <col min="26" max="26" width="5.7109375" style="4" customWidth="1"/>
    <col min="27" max="27" width="5.28125" style="4" customWidth="1"/>
    <col min="28" max="28" width="5.7109375" style="4" customWidth="1"/>
  </cols>
  <sheetData>
    <row r="1" spans="1:28" ht="20.25">
      <c r="A1" s="76" t="s">
        <v>133</v>
      </c>
      <c r="B1" s="76"/>
      <c r="C1" s="76"/>
      <c r="D1" s="76"/>
      <c r="E1" s="76"/>
      <c r="F1" s="76"/>
      <c r="G1" s="76"/>
      <c r="H1" s="76"/>
      <c r="I1" s="7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9" ht="18.75">
      <c r="A2" s="77" t="s">
        <v>114</v>
      </c>
      <c r="B2" s="77"/>
      <c r="C2" s="77"/>
      <c r="D2" s="77"/>
      <c r="E2" s="77"/>
      <c r="F2" s="77"/>
      <c r="G2" s="77"/>
      <c r="H2" s="77"/>
      <c r="I2" s="77"/>
    </row>
    <row r="3" spans="1:9" ht="18.75">
      <c r="A3" s="77" t="s">
        <v>127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8"/>
      <c r="B4" s="78"/>
      <c r="C4" s="78"/>
      <c r="D4" s="78"/>
      <c r="E4" s="78"/>
      <c r="F4" s="78"/>
      <c r="G4" s="78"/>
      <c r="H4" s="78"/>
      <c r="I4" s="78"/>
    </row>
    <row r="5" ht="15.75" thickBot="1"/>
    <row r="6" spans="1:28" ht="15.75" thickBot="1">
      <c r="A6" s="9"/>
      <c r="B6" s="9"/>
      <c r="C6" s="9"/>
      <c r="D6" s="9"/>
      <c r="E6" s="9"/>
      <c r="F6" s="9"/>
      <c r="G6" s="79"/>
      <c r="H6" s="79"/>
      <c r="I6" s="9"/>
      <c r="J6" s="9"/>
      <c r="K6" s="80" t="s">
        <v>115</v>
      </c>
      <c r="L6" s="80"/>
      <c r="M6" s="80" t="s">
        <v>116</v>
      </c>
      <c r="N6" s="80"/>
      <c r="O6" s="80" t="s">
        <v>117</v>
      </c>
      <c r="P6" s="80"/>
      <c r="Q6" s="80" t="s">
        <v>118</v>
      </c>
      <c r="R6" s="80"/>
      <c r="S6" s="80" t="s">
        <v>119</v>
      </c>
      <c r="T6" s="80"/>
      <c r="U6" s="80" t="s">
        <v>120</v>
      </c>
      <c r="V6" s="80"/>
      <c r="W6" s="80" t="s">
        <v>121</v>
      </c>
      <c r="X6" s="80"/>
      <c r="Y6" s="80" t="s">
        <v>122</v>
      </c>
      <c r="Z6" s="80"/>
      <c r="AA6" s="80" t="s">
        <v>123</v>
      </c>
      <c r="AB6" s="80"/>
    </row>
    <row r="7" spans="1:28" ht="15.75" thickBot="1">
      <c r="A7" s="50" t="s">
        <v>106</v>
      </c>
      <c r="B7" s="50" t="s">
        <v>2</v>
      </c>
      <c r="C7" s="51" t="s">
        <v>3</v>
      </c>
      <c r="D7" s="51" t="s">
        <v>1</v>
      </c>
      <c r="E7" s="51" t="s">
        <v>0</v>
      </c>
      <c r="F7" s="51" t="s">
        <v>4</v>
      </c>
      <c r="G7" s="50" t="s">
        <v>107</v>
      </c>
      <c r="H7" s="50" t="s">
        <v>108</v>
      </c>
      <c r="I7" s="50" t="s">
        <v>109</v>
      </c>
      <c r="J7" s="9"/>
      <c r="K7" s="50" t="s">
        <v>110</v>
      </c>
      <c r="L7" s="50" t="s">
        <v>111</v>
      </c>
      <c r="M7" s="50" t="s">
        <v>110</v>
      </c>
      <c r="N7" s="50" t="s">
        <v>111</v>
      </c>
      <c r="O7" s="50" t="s">
        <v>110</v>
      </c>
      <c r="P7" s="50" t="s">
        <v>111</v>
      </c>
      <c r="Q7" s="50" t="s">
        <v>110</v>
      </c>
      <c r="R7" s="50" t="s">
        <v>111</v>
      </c>
      <c r="S7" s="50" t="s">
        <v>110</v>
      </c>
      <c r="T7" s="50" t="s">
        <v>111</v>
      </c>
      <c r="U7" s="50" t="s">
        <v>110</v>
      </c>
      <c r="V7" s="50" t="s">
        <v>111</v>
      </c>
      <c r="W7" s="50" t="s">
        <v>110</v>
      </c>
      <c r="X7" s="50" t="s">
        <v>111</v>
      </c>
      <c r="Y7" s="50" t="s">
        <v>110</v>
      </c>
      <c r="Z7" s="50" t="s">
        <v>111</v>
      </c>
      <c r="AA7" s="50" t="s">
        <v>110</v>
      </c>
      <c r="AB7" s="50" t="s">
        <v>111</v>
      </c>
    </row>
    <row r="8" spans="1:28" ht="15">
      <c r="A8" s="26">
        <v>1</v>
      </c>
      <c r="B8" s="28" t="s">
        <v>63</v>
      </c>
      <c r="C8" s="28" t="s">
        <v>64</v>
      </c>
      <c r="D8" s="30" t="s">
        <v>5</v>
      </c>
      <c r="E8" s="30" t="s">
        <v>6</v>
      </c>
      <c r="F8" s="31">
        <v>5</v>
      </c>
      <c r="G8" s="32">
        <f aca="true" t="shared" si="0" ref="G8:G17">L8+N8+P8+R8+T8+V8+X8+Z8+AB8</f>
        <v>13</v>
      </c>
      <c r="H8" s="33">
        <f aca="true" t="shared" si="1" ref="H8:H17">G8-I8</f>
        <v>9</v>
      </c>
      <c r="I8" s="32">
        <f aca="true" t="shared" si="2" ref="I8:I17">LARGE(L8:Z8,1)</f>
        <v>4</v>
      </c>
      <c r="J8" s="68"/>
      <c r="K8" s="67">
        <v>1</v>
      </c>
      <c r="L8" s="33">
        <f aca="true" t="shared" si="3" ref="L8:L17">IF(K8="dnf",25,IF(K8="dnc",25,IF(K8="ocs",25,IF(K8="dns",25,IF(K8="raf",25,IF(K8="dsq",25,IF(K8="bfd",25,K8)))))))</f>
        <v>1</v>
      </c>
      <c r="M8" s="67">
        <v>1</v>
      </c>
      <c r="N8" s="33">
        <f aca="true" t="shared" si="4" ref="N8:N17">IF(M8="dnf",25,IF(M8="dnc",25,IF(M8="ocs",25,IF(M8="dns",25,IF(M8="raf",25,IF(M8="dsq",25,IF(M8="bfd",25,M8)))))))</f>
        <v>1</v>
      </c>
      <c r="O8" s="67">
        <v>1</v>
      </c>
      <c r="P8" s="33">
        <f aca="true" t="shared" si="5" ref="P8:P17">IF(O8="dnf",25,IF(O8="dnc",25,IF(O8="ocs",25,IF(O8="dns",25,IF(O8="raf",25,IF(O8="dsq",25,IF(O8="bfd",25,O8)))))))</f>
        <v>1</v>
      </c>
      <c r="Q8" s="67">
        <v>1</v>
      </c>
      <c r="R8" s="33">
        <f aca="true" t="shared" si="6" ref="R8:R17">IF(Q8="dnf",25,IF(Q8="dnc",25,IF(Q8="ocs",25,IF(Q8="dns",25,IF(Q8="raf",25,IF(Q8="dsq",25,IF(Q8="bfd",25,Q8)))))))</f>
        <v>1</v>
      </c>
      <c r="S8" s="67">
        <v>1</v>
      </c>
      <c r="T8" s="33">
        <f aca="true" t="shared" si="7" ref="T8:T17">IF(S8="dnf",25,IF(S8="dnc",25,IF(S8="ocs",25,IF(S8="dns",25,IF(S8="raf",25,IF(S8="dsq",25,IF(S8="bfd",25,S8)))))))</f>
        <v>1</v>
      </c>
      <c r="U8" s="67">
        <v>1</v>
      </c>
      <c r="V8" s="33">
        <f aca="true" t="shared" si="8" ref="V8:V17">IF(U8="dnf",25,IF(U8="dnc",25,IF(U8="ocs",25,IF(U8="dns",25,IF(U8="raf",25,IF(U8="dsq",25,IF(U8="bfd",25,U8)))))))</f>
        <v>1</v>
      </c>
      <c r="W8" s="67">
        <v>1</v>
      </c>
      <c r="X8" s="33">
        <f aca="true" t="shared" si="9" ref="X8:X17">IF(W8="dnf",25,IF(W8="dnc",25,IF(W8="ocs",25,IF(W8="dns",25,IF(W8="raf",25,IF(W8="dsq",25,IF(W8="bfd",25,W8)))))))</f>
        <v>1</v>
      </c>
      <c r="Y8" s="67">
        <v>4</v>
      </c>
      <c r="Z8" s="33">
        <f aca="true" t="shared" si="10" ref="Z8:Z17">IF(Y8="dnf",25,IF(Y8="dnc",25,IF(Y8="ocs",25,IF(Y8="dns",25,IF(Y8="raf",25,IF(Y8="dsq",25,IF(Y8="bfd",25,Y8)))))))</f>
        <v>4</v>
      </c>
      <c r="AA8" s="67">
        <v>1</v>
      </c>
      <c r="AB8" s="69">
        <v>2</v>
      </c>
    </row>
    <row r="9" spans="1:28" ht="15">
      <c r="A9" s="70">
        <v>2</v>
      </c>
      <c r="B9" s="17" t="s">
        <v>40</v>
      </c>
      <c r="C9" s="17" t="s">
        <v>41</v>
      </c>
      <c r="D9" s="19" t="s">
        <v>5</v>
      </c>
      <c r="E9" s="19" t="s">
        <v>39</v>
      </c>
      <c r="F9" s="20">
        <v>46</v>
      </c>
      <c r="G9" s="21">
        <f t="shared" si="0"/>
        <v>27</v>
      </c>
      <c r="H9" s="22">
        <f t="shared" si="1"/>
        <v>20</v>
      </c>
      <c r="I9" s="21">
        <f t="shared" si="2"/>
        <v>7</v>
      </c>
      <c r="J9" s="66"/>
      <c r="K9" s="65">
        <v>3</v>
      </c>
      <c r="L9" s="22">
        <f t="shared" si="3"/>
        <v>3</v>
      </c>
      <c r="M9" s="65">
        <v>2</v>
      </c>
      <c r="N9" s="22">
        <f t="shared" si="4"/>
        <v>2</v>
      </c>
      <c r="O9" s="65">
        <v>3</v>
      </c>
      <c r="P9" s="22">
        <f t="shared" si="5"/>
        <v>3</v>
      </c>
      <c r="Q9" s="65">
        <v>2</v>
      </c>
      <c r="R9" s="22">
        <f t="shared" si="6"/>
        <v>2</v>
      </c>
      <c r="S9" s="65">
        <v>3</v>
      </c>
      <c r="T9" s="22">
        <f t="shared" si="7"/>
        <v>3</v>
      </c>
      <c r="U9" s="65">
        <v>2</v>
      </c>
      <c r="V9" s="22">
        <f t="shared" si="8"/>
        <v>2</v>
      </c>
      <c r="W9" s="65">
        <v>7</v>
      </c>
      <c r="X9" s="22">
        <f t="shared" si="9"/>
        <v>7</v>
      </c>
      <c r="Y9" s="65">
        <v>1</v>
      </c>
      <c r="Z9" s="22">
        <f t="shared" si="10"/>
        <v>1</v>
      </c>
      <c r="AA9" s="65">
        <v>2</v>
      </c>
      <c r="AB9" s="71">
        <v>4</v>
      </c>
    </row>
    <row r="10" spans="1:28" ht="15">
      <c r="A10" s="70">
        <v>3</v>
      </c>
      <c r="B10" s="17" t="s">
        <v>7</v>
      </c>
      <c r="C10" s="17" t="s">
        <v>8</v>
      </c>
      <c r="D10" s="19" t="s">
        <v>5</v>
      </c>
      <c r="E10" s="19" t="s">
        <v>6</v>
      </c>
      <c r="F10" s="20">
        <v>1</v>
      </c>
      <c r="G10" s="21">
        <f t="shared" si="0"/>
        <v>35</v>
      </c>
      <c r="H10" s="22">
        <f t="shared" si="1"/>
        <v>23</v>
      </c>
      <c r="I10" s="21">
        <f t="shared" si="2"/>
        <v>12</v>
      </c>
      <c r="J10" s="66"/>
      <c r="K10" s="65">
        <v>2</v>
      </c>
      <c r="L10" s="22">
        <f t="shared" si="3"/>
        <v>2</v>
      </c>
      <c r="M10" s="65">
        <v>3</v>
      </c>
      <c r="N10" s="22">
        <f t="shared" si="4"/>
        <v>3</v>
      </c>
      <c r="O10" s="65">
        <v>2</v>
      </c>
      <c r="P10" s="22">
        <f t="shared" si="5"/>
        <v>2</v>
      </c>
      <c r="Q10" s="65">
        <v>12</v>
      </c>
      <c r="R10" s="22">
        <f t="shared" si="6"/>
        <v>12</v>
      </c>
      <c r="S10" s="65">
        <v>2</v>
      </c>
      <c r="T10" s="22">
        <f t="shared" si="7"/>
        <v>2</v>
      </c>
      <c r="U10" s="65">
        <v>3</v>
      </c>
      <c r="V10" s="22">
        <f t="shared" si="8"/>
        <v>3</v>
      </c>
      <c r="W10" s="65">
        <v>2</v>
      </c>
      <c r="X10" s="22">
        <f t="shared" si="9"/>
        <v>2</v>
      </c>
      <c r="Y10" s="65">
        <v>3</v>
      </c>
      <c r="Z10" s="22">
        <f t="shared" si="10"/>
        <v>3</v>
      </c>
      <c r="AA10" s="65">
        <v>3</v>
      </c>
      <c r="AB10" s="71">
        <v>6</v>
      </c>
    </row>
    <row r="11" spans="1:28" ht="15">
      <c r="A11" s="70">
        <v>4</v>
      </c>
      <c r="B11" s="17" t="s">
        <v>97</v>
      </c>
      <c r="C11" s="17" t="s">
        <v>98</v>
      </c>
      <c r="D11" s="19" t="s">
        <v>5</v>
      </c>
      <c r="E11" s="19" t="s">
        <v>34</v>
      </c>
      <c r="F11" s="20">
        <v>22</v>
      </c>
      <c r="G11" s="21">
        <f t="shared" si="0"/>
        <v>47</v>
      </c>
      <c r="H11" s="22">
        <f t="shared" si="1"/>
        <v>36</v>
      </c>
      <c r="I11" s="21">
        <f t="shared" si="2"/>
        <v>11</v>
      </c>
      <c r="J11" s="66"/>
      <c r="K11" s="65">
        <v>4</v>
      </c>
      <c r="L11" s="22">
        <f t="shared" si="3"/>
        <v>4</v>
      </c>
      <c r="M11" s="65">
        <v>4</v>
      </c>
      <c r="N11" s="22">
        <f t="shared" si="4"/>
        <v>4</v>
      </c>
      <c r="O11" s="65">
        <v>4</v>
      </c>
      <c r="P11" s="22">
        <f t="shared" si="5"/>
        <v>4</v>
      </c>
      <c r="Q11" s="65">
        <v>5</v>
      </c>
      <c r="R11" s="22">
        <f t="shared" si="6"/>
        <v>5</v>
      </c>
      <c r="S11" s="65">
        <v>4</v>
      </c>
      <c r="T11" s="22">
        <f t="shared" si="7"/>
        <v>4</v>
      </c>
      <c r="U11" s="65">
        <v>4</v>
      </c>
      <c r="V11" s="22">
        <f t="shared" si="8"/>
        <v>4</v>
      </c>
      <c r="W11" s="65">
        <v>3</v>
      </c>
      <c r="X11" s="22">
        <f t="shared" si="9"/>
        <v>3</v>
      </c>
      <c r="Y11" s="65">
        <v>11</v>
      </c>
      <c r="Z11" s="22">
        <f t="shared" si="10"/>
        <v>11</v>
      </c>
      <c r="AA11" s="65">
        <v>4</v>
      </c>
      <c r="AB11" s="71">
        <v>8</v>
      </c>
    </row>
    <row r="12" spans="1:28" ht="15">
      <c r="A12" s="70">
        <v>5</v>
      </c>
      <c r="B12" s="17" t="s">
        <v>55</v>
      </c>
      <c r="C12" s="17" t="s">
        <v>56</v>
      </c>
      <c r="D12" s="19" t="s">
        <v>5</v>
      </c>
      <c r="E12" s="19" t="s">
        <v>54</v>
      </c>
      <c r="F12" s="20">
        <v>379</v>
      </c>
      <c r="G12" s="21">
        <f t="shared" si="0"/>
        <v>65</v>
      </c>
      <c r="H12" s="22">
        <f t="shared" si="1"/>
        <v>53</v>
      </c>
      <c r="I12" s="21">
        <f t="shared" si="2"/>
        <v>12</v>
      </c>
      <c r="J12" s="66"/>
      <c r="K12" s="65">
        <v>5</v>
      </c>
      <c r="L12" s="22">
        <f t="shared" si="3"/>
        <v>5</v>
      </c>
      <c r="M12" s="65">
        <v>8</v>
      </c>
      <c r="N12" s="22">
        <f t="shared" si="4"/>
        <v>8</v>
      </c>
      <c r="O12" s="65">
        <v>6</v>
      </c>
      <c r="P12" s="22">
        <f t="shared" si="5"/>
        <v>6</v>
      </c>
      <c r="Q12" s="65">
        <v>6</v>
      </c>
      <c r="R12" s="22">
        <f t="shared" si="6"/>
        <v>6</v>
      </c>
      <c r="S12" s="65">
        <v>6</v>
      </c>
      <c r="T12" s="22">
        <f t="shared" si="7"/>
        <v>6</v>
      </c>
      <c r="U12" s="65">
        <v>5</v>
      </c>
      <c r="V12" s="22">
        <f t="shared" si="8"/>
        <v>5</v>
      </c>
      <c r="W12" s="65">
        <v>5</v>
      </c>
      <c r="X12" s="22">
        <f t="shared" si="9"/>
        <v>5</v>
      </c>
      <c r="Y12" s="65">
        <v>12</v>
      </c>
      <c r="Z12" s="22">
        <f t="shared" si="10"/>
        <v>12</v>
      </c>
      <c r="AA12" s="65">
        <v>6</v>
      </c>
      <c r="AB12" s="71">
        <v>12</v>
      </c>
    </row>
    <row r="13" spans="1:28" ht="15">
      <c r="A13" s="70">
        <v>6</v>
      </c>
      <c r="B13" s="17" t="s">
        <v>89</v>
      </c>
      <c r="C13" s="17" t="s">
        <v>90</v>
      </c>
      <c r="D13" s="19" t="s">
        <v>5</v>
      </c>
      <c r="E13" s="19" t="s">
        <v>88</v>
      </c>
      <c r="F13" s="20">
        <v>5</v>
      </c>
      <c r="G13" s="21">
        <f t="shared" si="0"/>
        <v>67</v>
      </c>
      <c r="H13" s="22">
        <f t="shared" si="1"/>
        <v>57</v>
      </c>
      <c r="I13" s="21">
        <f t="shared" si="2"/>
        <v>10</v>
      </c>
      <c r="J13" s="66"/>
      <c r="K13" s="65">
        <v>7</v>
      </c>
      <c r="L13" s="22">
        <f t="shared" si="3"/>
        <v>7</v>
      </c>
      <c r="M13" s="65">
        <v>7</v>
      </c>
      <c r="N13" s="22">
        <f t="shared" si="4"/>
        <v>7</v>
      </c>
      <c r="O13" s="65">
        <v>5</v>
      </c>
      <c r="P13" s="22">
        <f t="shared" si="5"/>
        <v>5</v>
      </c>
      <c r="Q13" s="65">
        <v>4</v>
      </c>
      <c r="R13" s="22">
        <f t="shared" si="6"/>
        <v>4</v>
      </c>
      <c r="S13" s="65">
        <v>5</v>
      </c>
      <c r="T13" s="22">
        <f t="shared" si="7"/>
        <v>5</v>
      </c>
      <c r="U13" s="65">
        <v>6</v>
      </c>
      <c r="V13" s="22">
        <f t="shared" si="8"/>
        <v>6</v>
      </c>
      <c r="W13" s="65">
        <v>10</v>
      </c>
      <c r="X13" s="22">
        <f t="shared" si="9"/>
        <v>10</v>
      </c>
      <c r="Y13" s="65">
        <v>9</v>
      </c>
      <c r="Z13" s="22">
        <f t="shared" si="10"/>
        <v>9</v>
      </c>
      <c r="AA13" s="65">
        <v>7</v>
      </c>
      <c r="AB13" s="71">
        <v>14</v>
      </c>
    </row>
    <row r="14" spans="1:28" ht="15">
      <c r="A14" s="70">
        <v>7</v>
      </c>
      <c r="B14" s="17" t="s">
        <v>105</v>
      </c>
      <c r="C14" s="17" t="s">
        <v>104</v>
      </c>
      <c r="D14" s="19" t="s">
        <v>5</v>
      </c>
      <c r="E14" s="19" t="s">
        <v>29</v>
      </c>
      <c r="F14" s="20">
        <v>818</v>
      </c>
      <c r="G14" s="21">
        <f t="shared" si="0"/>
        <v>70</v>
      </c>
      <c r="H14" s="22">
        <f t="shared" si="1"/>
        <v>59</v>
      </c>
      <c r="I14" s="21">
        <f t="shared" si="2"/>
        <v>11</v>
      </c>
      <c r="J14" s="66"/>
      <c r="K14" s="65">
        <v>6</v>
      </c>
      <c r="L14" s="22">
        <f t="shared" si="3"/>
        <v>6</v>
      </c>
      <c r="M14" s="65">
        <v>5</v>
      </c>
      <c r="N14" s="22">
        <f t="shared" si="4"/>
        <v>5</v>
      </c>
      <c r="O14" s="65">
        <v>8</v>
      </c>
      <c r="P14" s="22">
        <f t="shared" si="5"/>
        <v>8</v>
      </c>
      <c r="Q14" s="65">
        <v>7</v>
      </c>
      <c r="R14" s="22">
        <f t="shared" si="6"/>
        <v>7</v>
      </c>
      <c r="S14" s="65">
        <v>11</v>
      </c>
      <c r="T14" s="22">
        <f t="shared" si="7"/>
        <v>11</v>
      </c>
      <c r="U14" s="65">
        <v>9</v>
      </c>
      <c r="V14" s="22">
        <f t="shared" si="8"/>
        <v>9</v>
      </c>
      <c r="W14" s="65">
        <v>8</v>
      </c>
      <c r="X14" s="22">
        <f t="shared" si="9"/>
        <v>8</v>
      </c>
      <c r="Y14" s="65">
        <v>6</v>
      </c>
      <c r="Z14" s="22">
        <f t="shared" si="10"/>
        <v>6</v>
      </c>
      <c r="AA14" s="65">
        <v>5</v>
      </c>
      <c r="AB14" s="71">
        <v>10</v>
      </c>
    </row>
    <row r="15" spans="1:28" ht="15">
      <c r="A15" s="70">
        <v>8</v>
      </c>
      <c r="B15" s="17" t="s">
        <v>71</v>
      </c>
      <c r="C15" s="17" t="s">
        <v>72</v>
      </c>
      <c r="D15" s="19" t="s">
        <v>5</v>
      </c>
      <c r="E15" s="19" t="s">
        <v>70</v>
      </c>
      <c r="F15" s="20">
        <v>94</v>
      </c>
      <c r="G15" s="21">
        <f t="shared" si="0"/>
        <v>75</v>
      </c>
      <c r="H15" s="22">
        <f t="shared" si="1"/>
        <v>63</v>
      </c>
      <c r="I15" s="21">
        <f t="shared" si="2"/>
        <v>12</v>
      </c>
      <c r="J15" s="65"/>
      <c r="K15" s="65">
        <v>8</v>
      </c>
      <c r="L15" s="22">
        <f t="shared" si="3"/>
        <v>8</v>
      </c>
      <c r="M15" s="65">
        <v>10</v>
      </c>
      <c r="N15" s="22">
        <f t="shared" si="4"/>
        <v>10</v>
      </c>
      <c r="O15" s="65">
        <v>7</v>
      </c>
      <c r="P15" s="22">
        <f t="shared" si="5"/>
        <v>7</v>
      </c>
      <c r="Q15" s="65">
        <v>3</v>
      </c>
      <c r="R15" s="22">
        <f t="shared" si="6"/>
        <v>3</v>
      </c>
      <c r="S15" s="65">
        <v>12</v>
      </c>
      <c r="T15" s="22">
        <f t="shared" si="7"/>
        <v>12</v>
      </c>
      <c r="U15" s="65">
        <v>8</v>
      </c>
      <c r="V15" s="22">
        <f t="shared" si="8"/>
        <v>8</v>
      </c>
      <c r="W15" s="65">
        <v>4</v>
      </c>
      <c r="X15" s="22">
        <f t="shared" si="9"/>
        <v>4</v>
      </c>
      <c r="Y15" s="65">
        <v>5</v>
      </c>
      <c r="Z15" s="22">
        <f t="shared" si="10"/>
        <v>5</v>
      </c>
      <c r="AA15" s="65">
        <v>9</v>
      </c>
      <c r="AB15" s="71">
        <v>18</v>
      </c>
    </row>
    <row r="16" spans="1:28" ht="15">
      <c r="A16" s="70">
        <v>9</v>
      </c>
      <c r="B16" s="17" t="s">
        <v>52</v>
      </c>
      <c r="C16" s="17" t="s">
        <v>67</v>
      </c>
      <c r="D16" s="19" t="s">
        <v>5</v>
      </c>
      <c r="E16" s="19" t="s">
        <v>14</v>
      </c>
      <c r="F16" s="20">
        <v>1</v>
      </c>
      <c r="G16" s="21">
        <f t="shared" si="0"/>
        <v>84</v>
      </c>
      <c r="H16" s="22">
        <f t="shared" si="1"/>
        <v>74</v>
      </c>
      <c r="I16" s="21">
        <f t="shared" si="2"/>
        <v>10</v>
      </c>
      <c r="J16" s="66"/>
      <c r="K16" s="65">
        <v>10</v>
      </c>
      <c r="L16" s="22">
        <f t="shared" si="3"/>
        <v>10</v>
      </c>
      <c r="M16" s="65">
        <v>6</v>
      </c>
      <c r="N16" s="22">
        <f t="shared" si="4"/>
        <v>6</v>
      </c>
      <c r="O16" s="65">
        <v>9</v>
      </c>
      <c r="P16" s="22">
        <f t="shared" si="5"/>
        <v>9</v>
      </c>
      <c r="Q16" s="65">
        <v>9</v>
      </c>
      <c r="R16" s="22">
        <f t="shared" si="6"/>
        <v>9</v>
      </c>
      <c r="S16" s="65">
        <v>8</v>
      </c>
      <c r="T16" s="22">
        <f t="shared" si="7"/>
        <v>8</v>
      </c>
      <c r="U16" s="65">
        <v>10</v>
      </c>
      <c r="V16" s="22">
        <f t="shared" si="8"/>
        <v>10</v>
      </c>
      <c r="W16" s="65">
        <v>6</v>
      </c>
      <c r="X16" s="22">
        <f t="shared" si="9"/>
        <v>6</v>
      </c>
      <c r="Y16" s="65">
        <v>10</v>
      </c>
      <c r="Z16" s="22">
        <f t="shared" si="10"/>
        <v>10</v>
      </c>
      <c r="AA16" s="65">
        <v>8</v>
      </c>
      <c r="AB16" s="71">
        <v>16</v>
      </c>
    </row>
    <row r="17" spans="1:28" ht="15.75" thickBot="1">
      <c r="A17" s="72">
        <v>10</v>
      </c>
      <c r="B17" s="40" t="s">
        <v>103</v>
      </c>
      <c r="C17" s="40" t="s">
        <v>104</v>
      </c>
      <c r="D17" s="42" t="s">
        <v>5</v>
      </c>
      <c r="E17" s="42" t="s">
        <v>29</v>
      </c>
      <c r="F17" s="43">
        <v>9</v>
      </c>
      <c r="G17" s="44">
        <f t="shared" si="0"/>
        <v>96</v>
      </c>
      <c r="H17" s="45">
        <f t="shared" si="1"/>
        <v>85</v>
      </c>
      <c r="I17" s="44">
        <f t="shared" si="2"/>
        <v>11</v>
      </c>
      <c r="J17" s="75"/>
      <c r="K17" s="41">
        <v>9</v>
      </c>
      <c r="L17" s="45">
        <f t="shared" si="3"/>
        <v>9</v>
      </c>
      <c r="M17" s="41">
        <v>9</v>
      </c>
      <c r="N17" s="45">
        <f t="shared" si="4"/>
        <v>9</v>
      </c>
      <c r="O17" s="41">
        <v>11</v>
      </c>
      <c r="P17" s="45">
        <f t="shared" si="5"/>
        <v>11</v>
      </c>
      <c r="Q17" s="41">
        <v>10</v>
      </c>
      <c r="R17" s="45">
        <f t="shared" si="6"/>
        <v>10</v>
      </c>
      <c r="S17" s="41">
        <v>9</v>
      </c>
      <c r="T17" s="45">
        <f t="shared" si="7"/>
        <v>9</v>
      </c>
      <c r="U17" s="41">
        <v>11</v>
      </c>
      <c r="V17" s="45">
        <f t="shared" si="8"/>
        <v>11</v>
      </c>
      <c r="W17" s="41">
        <v>9</v>
      </c>
      <c r="X17" s="45">
        <f t="shared" si="9"/>
        <v>9</v>
      </c>
      <c r="Y17" s="41">
        <v>8</v>
      </c>
      <c r="Z17" s="45">
        <f t="shared" si="10"/>
        <v>8</v>
      </c>
      <c r="AA17" s="41">
        <v>10</v>
      </c>
      <c r="AB17" s="73">
        <v>20</v>
      </c>
    </row>
    <row r="18" spans="1:28" ht="15.75" thickBot="1">
      <c r="A18" s="62"/>
      <c r="B18" s="11"/>
      <c r="C18" s="11"/>
      <c r="D18" s="53"/>
      <c r="E18" s="53"/>
      <c r="F18" s="12"/>
      <c r="G18" s="63"/>
      <c r="H18" s="55"/>
      <c r="I18" s="74"/>
      <c r="J18" s="13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</row>
    <row r="19" spans="1:28" ht="15.75" thickBot="1">
      <c r="A19" s="58">
        <v>11</v>
      </c>
      <c r="B19" s="28" t="s">
        <v>32</v>
      </c>
      <c r="C19" s="28" t="s">
        <v>77</v>
      </c>
      <c r="D19" s="30" t="s">
        <v>13</v>
      </c>
      <c r="E19" s="30" t="s">
        <v>29</v>
      </c>
      <c r="F19" s="31">
        <v>179</v>
      </c>
      <c r="G19" s="64">
        <f aca="true" t="shared" si="11" ref="G19:G32">L19+N19+P19+R19+T19+V19+X19+Z19+AB19</f>
        <v>84</v>
      </c>
      <c r="H19" s="33">
        <f aca="true" t="shared" si="12" ref="H19:H32">G19-I19</f>
        <v>70</v>
      </c>
      <c r="I19" s="32">
        <f aca="true" t="shared" si="13" ref="I19:I32">LARGE(L19:Z19,1)</f>
        <v>14</v>
      </c>
      <c r="J19" s="34"/>
      <c r="K19" s="14">
        <v>11</v>
      </c>
      <c r="L19" s="15">
        <f aca="true" t="shared" si="14" ref="L19:L32">IF(K19="dnf",25,IF(K19="dnc",25,IF(K19="ocs",25,IF(K19="dns",25,IF(K19="raf",25,IF(K19="dsq",25,IF(K19="bfd",25,K19)))))))</f>
        <v>11</v>
      </c>
      <c r="M19" s="14">
        <v>14</v>
      </c>
      <c r="N19" s="15">
        <f aca="true" t="shared" si="15" ref="N19:N32">IF(M19="dnf",25,IF(M19="dnc",25,IF(M19="ocs",25,IF(M19="dns",25,IF(M19="raf",25,IF(M19="dsq",25,IF(M19="bfd",25,M19)))))))</f>
        <v>14</v>
      </c>
      <c r="O19" s="14">
        <v>14</v>
      </c>
      <c r="P19" s="15">
        <f aca="true" t="shared" si="16" ref="P19:P32">IF(O19="dnf",25,IF(O19="dnc",25,IF(O19="ocs",25,IF(O19="dns",25,IF(O19="raf",25,IF(O19="dsq",25,IF(O19="bfd",25,O19)))))))</f>
        <v>14</v>
      </c>
      <c r="Q19" s="14">
        <v>8</v>
      </c>
      <c r="R19" s="15">
        <f aca="true" t="shared" si="17" ref="R19:R32">IF(Q19="dnf",25,IF(Q19="dnc",25,IF(Q19="ocs",25,IF(Q19="dns",25,IF(Q19="raf",25,IF(Q19="dsq",25,IF(Q19="bfd",25,Q19)))))))</f>
        <v>8</v>
      </c>
      <c r="S19" s="14">
        <v>7</v>
      </c>
      <c r="T19" s="15">
        <f aca="true" t="shared" si="18" ref="T19:T32">IF(S19="dnf",25,IF(S19="dnc",25,IF(S19="ocs",25,IF(S19="dns",25,IF(S19="raf",25,IF(S19="dsq",25,IF(S19="bfd",25,S19)))))))</f>
        <v>7</v>
      </c>
      <c r="U19" s="14">
        <v>14</v>
      </c>
      <c r="V19" s="15">
        <f aca="true" t="shared" si="19" ref="V19:V32">IF(U19="dnf",25,IF(U19="dnc",25,IF(U19="ocs",25,IF(U19="dns",25,IF(U19="raf",25,IF(U19="dsq",25,IF(U19="bfd",25,U19)))))))</f>
        <v>14</v>
      </c>
      <c r="W19" s="14">
        <v>11</v>
      </c>
      <c r="X19" s="15">
        <f aca="true" t="shared" si="20" ref="X19:X32">IF(W19="dnf",25,IF(W19="dnc",25,IF(W19="ocs",25,IF(W19="dns",25,IF(W19="raf",25,IF(W19="dsq",25,IF(W19="bfd",25,W19)))))))</f>
        <v>11</v>
      </c>
      <c r="Y19" s="14">
        <v>2</v>
      </c>
      <c r="Z19" s="15">
        <f aca="true" t="shared" si="21" ref="Z19:Z32">IF(Y19="dnf",25,IF(Y19="dnc",25,IF(Y19="ocs",25,IF(Y19="dns",25,IF(Y19="raf",25,IF(Y19="dsq",25,IF(Y19="bfd",25,Y19)))))))</f>
        <v>2</v>
      </c>
      <c r="AA19" s="14">
        <v>3</v>
      </c>
      <c r="AB19" s="35">
        <f aca="true" t="shared" si="22" ref="AB19:AB32">IF(AA19="dnf",25,IF(AA19="dnc",25,IF(AA19="ocs",25,IF(AA19="dns",25,IF(AA19="raf",25,IF(AA19="dsq",25,IF(AA19="bfd",25,AA19)))))))</f>
        <v>3</v>
      </c>
    </row>
    <row r="20" spans="1:28" ht="16.5" thickBot="1" thickTop="1">
      <c r="A20" s="59">
        <v>12</v>
      </c>
      <c r="B20" s="17" t="s">
        <v>73</v>
      </c>
      <c r="C20" s="17" t="s">
        <v>74</v>
      </c>
      <c r="D20" s="19" t="s">
        <v>5</v>
      </c>
      <c r="E20" s="19" t="s">
        <v>29</v>
      </c>
      <c r="F20" s="20">
        <v>49</v>
      </c>
      <c r="G20" s="24">
        <f t="shared" si="11"/>
        <v>91</v>
      </c>
      <c r="H20" s="22">
        <f t="shared" si="12"/>
        <v>78</v>
      </c>
      <c r="I20" s="32">
        <f t="shared" si="13"/>
        <v>13</v>
      </c>
      <c r="J20" s="37"/>
      <c r="K20" s="23">
        <v>12</v>
      </c>
      <c r="L20" s="15">
        <f t="shared" si="14"/>
        <v>12</v>
      </c>
      <c r="M20" s="23">
        <v>13</v>
      </c>
      <c r="N20" s="15">
        <f t="shared" si="15"/>
        <v>13</v>
      </c>
      <c r="O20" s="23">
        <v>10</v>
      </c>
      <c r="P20" s="15">
        <f t="shared" si="16"/>
        <v>10</v>
      </c>
      <c r="Q20" s="23">
        <v>11</v>
      </c>
      <c r="R20" s="15">
        <f t="shared" si="17"/>
        <v>11</v>
      </c>
      <c r="S20" s="23">
        <v>10</v>
      </c>
      <c r="T20" s="15">
        <f t="shared" si="18"/>
        <v>10</v>
      </c>
      <c r="U20" s="23">
        <v>7</v>
      </c>
      <c r="V20" s="15">
        <f t="shared" si="19"/>
        <v>7</v>
      </c>
      <c r="W20" s="23">
        <v>13</v>
      </c>
      <c r="X20" s="15">
        <f t="shared" si="20"/>
        <v>13</v>
      </c>
      <c r="Y20" s="23">
        <v>13</v>
      </c>
      <c r="Z20" s="15">
        <f t="shared" si="21"/>
        <v>13</v>
      </c>
      <c r="AA20" s="23">
        <v>2</v>
      </c>
      <c r="AB20" s="35">
        <f t="shared" si="22"/>
        <v>2</v>
      </c>
    </row>
    <row r="21" spans="1:28" ht="16.5" thickBot="1" thickTop="1">
      <c r="A21" s="59">
        <v>13</v>
      </c>
      <c r="B21" s="17" t="s">
        <v>16</v>
      </c>
      <c r="C21" s="17" t="s">
        <v>17</v>
      </c>
      <c r="D21" s="19" t="s">
        <v>13</v>
      </c>
      <c r="E21" s="19" t="s">
        <v>14</v>
      </c>
      <c r="F21" s="20">
        <v>15</v>
      </c>
      <c r="G21" s="24">
        <f t="shared" si="11"/>
        <v>118</v>
      </c>
      <c r="H21" s="22">
        <f t="shared" si="12"/>
        <v>93</v>
      </c>
      <c r="I21" s="32">
        <f t="shared" si="13"/>
        <v>25</v>
      </c>
      <c r="J21" s="37"/>
      <c r="K21" s="23" t="s">
        <v>126</v>
      </c>
      <c r="L21" s="15">
        <f t="shared" si="14"/>
        <v>25</v>
      </c>
      <c r="M21" s="23">
        <v>12</v>
      </c>
      <c r="N21" s="15">
        <f t="shared" si="15"/>
        <v>12</v>
      </c>
      <c r="O21" s="23">
        <v>13</v>
      </c>
      <c r="P21" s="15">
        <f t="shared" si="16"/>
        <v>13</v>
      </c>
      <c r="Q21" s="23">
        <v>13</v>
      </c>
      <c r="R21" s="15">
        <f t="shared" si="17"/>
        <v>13</v>
      </c>
      <c r="S21" s="23">
        <v>13</v>
      </c>
      <c r="T21" s="15">
        <f t="shared" si="18"/>
        <v>13</v>
      </c>
      <c r="U21" s="23">
        <v>22</v>
      </c>
      <c r="V21" s="15">
        <f t="shared" si="19"/>
        <v>22</v>
      </c>
      <c r="W21" s="23">
        <v>12</v>
      </c>
      <c r="X21" s="15">
        <f t="shared" si="20"/>
        <v>12</v>
      </c>
      <c r="Y21" s="23">
        <v>7</v>
      </c>
      <c r="Z21" s="15">
        <f t="shared" si="21"/>
        <v>7</v>
      </c>
      <c r="AA21" s="23">
        <v>1</v>
      </c>
      <c r="AB21" s="35">
        <f t="shared" si="22"/>
        <v>1</v>
      </c>
    </row>
    <row r="22" spans="1:28" ht="16.5" thickBot="1" thickTop="1">
      <c r="A22" s="59">
        <v>14</v>
      </c>
      <c r="B22" s="17" t="s">
        <v>18</v>
      </c>
      <c r="C22" s="17" t="s">
        <v>19</v>
      </c>
      <c r="D22" s="19" t="s">
        <v>13</v>
      </c>
      <c r="E22" s="19" t="s">
        <v>14</v>
      </c>
      <c r="F22" s="20">
        <v>10</v>
      </c>
      <c r="G22" s="24">
        <f t="shared" si="11"/>
        <v>130</v>
      </c>
      <c r="H22" s="22">
        <f t="shared" si="12"/>
        <v>110</v>
      </c>
      <c r="I22" s="32">
        <f t="shared" si="13"/>
        <v>20</v>
      </c>
      <c r="J22" s="37"/>
      <c r="K22" s="23">
        <v>14</v>
      </c>
      <c r="L22" s="15">
        <f t="shared" si="14"/>
        <v>14</v>
      </c>
      <c r="M22" s="23">
        <v>11</v>
      </c>
      <c r="N22" s="15">
        <f t="shared" si="15"/>
        <v>11</v>
      </c>
      <c r="O22" s="23">
        <v>20</v>
      </c>
      <c r="P22" s="15">
        <f t="shared" si="16"/>
        <v>20</v>
      </c>
      <c r="Q22" s="23">
        <v>16</v>
      </c>
      <c r="R22" s="15">
        <f t="shared" si="17"/>
        <v>16</v>
      </c>
      <c r="S22" s="23">
        <v>19</v>
      </c>
      <c r="T22" s="15">
        <f t="shared" si="18"/>
        <v>19</v>
      </c>
      <c r="U22" s="23">
        <v>13</v>
      </c>
      <c r="V22" s="15">
        <f t="shared" si="19"/>
        <v>13</v>
      </c>
      <c r="W22" s="23">
        <v>14</v>
      </c>
      <c r="X22" s="15">
        <f t="shared" si="20"/>
        <v>14</v>
      </c>
      <c r="Y22" s="23">
        <v>19</v>
      </c>
      <c r="Z22" s="15">
        <f t="shared" si="21"/>
        <v>19</v>
      </c>
      <c r="AA22" s="23">
        <v>4</v>
      </c>
      <c r="AB22" s="35">
        <f t="shared" si="22"/>
        <v>4</v>
      </c>
    </row>
    <row r="23" spans="1:28" ht="16.5" thickBot="1" thickTop="1">
      <c r="A23" s="59">
        <v>15</v>
      </c>
      <c r="B23" s="17" t="s">
        <v>46</v>
      </c>
      <c r="C23" s="17" t="s">
        <v>47</v>
      </c>
      <c r="D23" s="19" t="s">
        <v>27</v>
      </c>
      <c r="E23" s="19" t="s">
        <v>29</v>
      </c>
      <c r="F23" s="20">
        <v>2123</v>
      </c>
      <c r="G23" s="24">
        <f t="shared" si="11"/>
        <v>130</v>
      </c>
      <c r="H23" s="22">
        <f t="shared" si="12"/>
        <v>110</v>
      </c>
      <c r="I23" s="32">
        <f t="shared" si="13"/>
        <v>20</v>
      </c>
      <c r="J23" s="37"/>
      <c r="K23" s="23">
        <v>13</v>
      </c>
      <c r="L23" s="15">
        <f t="shared" si="14"/>
        <v>13</v>
      </c>
      <c r="M23" s="23">
        <v>20</v>
      </c>
      <c r="N23" s="15">
        <f t="shared" si="15"/>
        <v>20</v>
      </c>
      <c r="O23" s="23">
        <v>12</v>
      </c>
      <c r="P23" s="15">
        <f t="shared" si="16"/>
        <v>12</v>
      </c>
      <c r="Q23" s="23">
        <v>17</v>
      </c>
      <c r="R23" s="15">
        <f t="shared" si="17"/>
        <v>17</v>
      </c>
      <c r="S23" s="23">
        <v>14</v>
      </c>
      <c r="T23" s="15">
        <f t="shared" si="18"/>
        <v>14</v>
      </c>
      <c r="U23" s="23">
        <v>17</v>
      </c>
      <c r="V23" s="15">
        <f t="shared" si="19"/>
        <v>17</v>
      </c>
      <c r="W23" s="23">
        <v>15</v>
      </c>
      <c r="X23" s="15">
        <f t="shared" si="20"/>
        <v>15</v>
      </c>
      <c r="Y23" s="23">
        <v>16</v>
      </c>
      <c r="Z23" s="15">
        <f t="shared" si="21"/>
        <v>16</v>
      </c>
      <c r="AA23" s="23">
        <v>6</v>
      </c>
      <c r="AB23" s="35">
        <f t="shared" si="22"/>
        <v>6</v>
      </c>
    </row>
    <row r="24" spans="1:28" ht="16.5" thickBot="1" thickTop="1">
      <c r="A24" s="59">
        <v>16</v>
      </c>
      <c r="B24" s="17" t="s">
        <v>75</v>
      </c>
      <c r="C24" s="17" t="s">
        <v>76</v>
      </c>
      <c r="D24" s="19" t="s">
        <v>27</v>
      </c>
      <c r="E24" s="19" t="s">
        <v>29</v>
      </c>
      <c r="F24" s="20">
        <v>610</v>
      </c>
      <c r="G24" s="24">
        <f t="shared" si="11"/>
        <v>134</v>
      </c>
      <c r="H24" s="22">
        <f t="shared" si="12"/>
        <v>116</v>
      </c>
      <c r="I24" s="32">
        <f t="shared" si="13"/>
        <v>18</v>
      </c>
      <c r="J24" s="37"/>
      <c r="K24" s="23">
        <v>16</v>
      </c>
      <c r="L24" s="15">
        <f t="shared" si="14"/>
        <v>16</v>
      </c>
      <c r="M24" s="23">
        <v>15</v>
      </c>
      <c r="N24" s="15">
        <f t="shared" si="15"/>
        <v>15</v>
      </c>
      <c r="O24" s="23">
        <v>15</v>
      </c>
      <c r="P24" s="15">
        <f t="shared" si="16"/>
        <v>15</v>
      </c>
      <c r="Q24" s="23">
        <v>14</v>
      </c>
      <c r="R24" s="15">
        <f t="shared" si="17"/>
        <v>14</v>
      </c>
      <c r="S24" s="23">
        <v>16</v>
      </c>
      <c r="T24" s="15">
        <f t="shared" si="18"/>
        <v>16</v>
      </c>
      <c r="U24" s="23">
        <v>16</v>
      </c>
      <c r="V24" s="15">
        <f t="shared" si="19"/>
        <v>16</v>
      </c>
      <c r="W24" s="23">
        <v>18</v>
      </c>
      <c r="X24" s="15">
        <f t="shared" si="20"/>
        <v>18</v>
      </c>
      <c r="Y24" s="23">
        <v>15</v>
      </c>
      <c r="Z24" s="15">
        <f t="shared" si="21"/>
        <v>15</v>
      </c>
      <c r="AA24" s="23">
        <v>9</v>
      </c>
      <c r="AB24" s="35">
        <f t="shared" si="22"/>
        <v>9</v>
      </c>
    </row>
    <row r="25" spans="1:28" ht="16.5" thickBot="1" thickTop="1">
      <c r="A25" s="59">
        <v>17</v>
      </c>
      <c r="B25" s="17" t="s">
        <v>42</v>
      </c>
      <c r="C25" s="17" t="s">
        <v>43</v>
      </c>
      <c r="D25" s="19" t="s">
        <v>5</v>
      </c>
      <c r="E25" s="19" t="s">
        <v>29</v>
      </c>
      <c r="F25" s="20">
        <v>244</v>
      </c>
      <c r="G25" s="24">
        <f t="shared" si="11"/>
        <v>140</v>
      </c>
      <c r="H25" s="22">
        <f t="shared" si="12"/>
        <v>121</v>
      </c>
      <c r="I25" s="32">
        <f t="shared" si="13"/>
        <v>19</v>
      </c>
      <c r="J25" s="38">
        <v>29</v>
      </c>
      <c r="K25" s="23">
        <v>17</v>
      </c>
      <c r="L25" s="15">
        <f t="shared" si="14"/>
        <v>17</v>
      </c>
      <c r="M25" s="23">
        <v>19</v>
      </c>
      <c r="N25" s="15">
        <f t="shared" si="15"/>
        <v>19</v>
      </c>
      <c r="O25" s="23">
        <v>16</v>
      </c>
      <c r="P25" s="15">
        <f t="shared" si="16"/>
        <v>16</v>
      </c>
      <c r="Q25" s="23">
        <v>15</v>
      </c>
      <c r="R25" s="15">
        <f t="shared" si="17"/>
        <v>15</v>
      </c>
      <c r="S25" s="23">
        <v>18</v>
      </c>
      <c r="T25" s="15">
        <f t="shared" si="18"/>
        <v>18</v>
      </c>
      <c r="U25" s="23">
        <v>15</v>
      </c>
      <c r="V25" s="15">
        <f t="shared" si="19"/>
        <v>15</v>
      </c>
      <c r="W25" s="23">
        <v>17</v>
      </c>
      <c r="X25" s="15">
        <f t="shared" si="20"/>
        <v>17</v>
      </c>
      <c r="Y25" s="23">
        <v>18</v>
      </c>
      <c r="Z25" s="15">
        <f t="shared" si="21"/>
        <v>18</v>
      </c>
      <c r="AA25" s="23">
        <v>5</v>
      </c>
      <c r="AB25" s="35">
        <f t="shared" si="22"/>
        <v>5</v>
      </c>
    </row>
    <row r="26" spans="1:28" ht="16.5" thickBot="1" thickTop="1">
      <c r="A26" s="59">
        <v>18</v>
      </c>
      <c r="B26" s="17" t="s">
        <v>16</v>
      </c>
      <c r="C26" s="17" t="s">
        <v>28</v>
      </c>
      <c r="D26" s="19" t="s">
        <v>27</v>
      </c>
      <c r="E26" s="19" t="s">
        <v>14</v>
      </c>
      <c r="F26" s="20">
        <v>51</v>
      </c>
      <c r="G26" s="24">
        <f t="shared" si="11"/>
        <v>157</v>
      </c>
      <c r="H26" s="22">
        <f t="shared" si="12"/>
        <v>132</v>
      </c>
      <c r="I26" s="32">
        <f t="shared" si="13"/>
        <v>25</v>
      </c>
      <c r="J26" s="37"/>
      <c r="K26" s="23" t="s">
        <v>126</v>
      </c>
      <c r="L26" s="15">
        <f t="shared" si="14"/>
        <v>25</v>
      </c>
      <c r="M26" s="23">
        <v>18</v>
      </c>
      <c r="N26" s="15">
        <f t="shared" si="15"/>
        <v>18</v>
      </c>
      <c r="O26" s="23">
        <v>19</v>
      </c>
      <c r="P26" s="15">
        <f t="shared" si="16"/>
        <v>19</v>
      </c>
      <c r="Q26" s="23">
        <v>20</v>
      </c>
      <c r="R26" s="15">
        <f t="shared" si="17"/>
        <v>20</v>
      </c>
      <c r="S26" s="23">
        <v>17</v>
      </c>
      <c r="T26" s="15">
        <f t="shared" si="18"/>
        <v>17</v>
      </c>
      <c r="U26" s="23">
        <v>18</v>
      </c>
      <c r="V26" s="15">
        <f t="shared" si="19"/>
        <v>18</v>
      </c>
      <c r="W26" s="23">
        <v>19</v>
      </c>
      <c r="X26" s="15">
        <f t="shared" si="20"/>
        <v>19</v>
      </c>
      <c r="Y26" s="23">
        <v>14</v>
      </c>
      <c r="Z26" s="15">
        <f t="shared" si="21"/>
        <v>14</v>
      </c>
      <c r="AA26" s="23">
        <v>7</v>
      </c>
      <c r="AB26" s="35">
        <f t="shared" si="22"/>
        <v>7</v>
      </c>
    </row>
    <row r="27" spans="1:28" ht="16.5" thickBot="1" thickTop="1">
      <c r="A27" s="59">
        <v>19</v>
      </c>
      <c r="B27" s="17" t="s">
        <v>86</v>
      </c>
      <c r="C27" s="17" t="s">
        <v>131</v>
      </c>
      <c r="D27" s="19" t="s">
        <v>5</v>
      </c>
      <c r="E27" s="19" t="s">
        <v>54</v>
      </c>
      <c r="F27" s="20">
        <v>95</v>
      </c>
      <c r="G27" s="24">
        <f t="shared" si="11"/>
        <v>151</v>
      </c>
      <c r="H27" s="22">
        <f t="shared" si="12"/>
        <v>133</v>
      </c>
      <c r="I27" s="32">
        <f t="shared" si="13"/>
        <v>18</v>
      </c>
      <c r="J27" s="38"/>
      <c r="K27" s="23">
        <v>15</v>
      </c>
      <c r="L27" s="15">
        <f t="shared" si="14"/>
        <v>15</v>
      </c>
      <c r="M27" s="23">
        <v>16</v>
      </c>
      <c r="N27" s="15">
        <f t="shared" si="15"/>
        <v>16</v>
      </c>
      <c r="O27" s="23">
        <v>17</v>
      </c>
      <c r="P27" s="15">
        <f t="shared" si="16"/>
        <v>17</v>
      </c>
      <c r="Q27" s="23">
        <v>18</v>
      </c>
      <c r="R27" s="15">
        <f t="shared" si="17"/>
        <v>18</v>
      </c>
      <c r="S27" s="23">
        <v>15</v>
      </c>
      <c r="T27" s="15">
        <f t="shared" si="18"/>
        <v>15</v>
      </c>
      <c r="U27" s="23">
        <v>12</v>
      </c>
      <c r="V27" s="15">
        <f t="shared" si="19"/>
        <v>12</v>
      </c>
      <c r="W27" s="23">
        <v>16</v>
      </c>
      <c r="X27" s="15">
        <f t="shared" si="20"/>
        <v>16</v>
      </c>
      <c r="Y27" s="23">
        <v>17</v>
      </c>
      <c r="Z27" s="15">
        <f t="shared" si="21"/>
        <v>17</v>
      </c>
      <c r="AA27" s="23" t="s">
        <v>128</v>
      </c>
      <c r="AB27" s="35">
        <f t="shared" si="22"/>
        <v>25</v>
      </c>
    </row>
    <row r="28" spans="1:28" ht="16.5" thickBot="1" thickTop="1">
      <c r="A28" s="59">
        <v>20</v>
      </c>
      <c r="B28" s="17" t="s">
        <v>57</v>
      </c>
      <c r="C28" s="17" t="s">
        <v>58</v>
      </c>
      <c r="D28" s="19" t="s">
        <v>13</v>
      </c>
      <c r="E28" s="19" t="s">
        <v>29</v>
      </c>
      <c r="F28" s="20">
        <v>67</v>
      </c>
      <c r="G28" s="24">
        <f t="shared" si="11"/>
        <v>171</v>
      </c>
      <c r="H28" s="22">
        <f t="shared" si="12"/>
        <v>146</v>
      </c>
      <c r="I28" s="32">
        <f t="shared" si="13"/>
        <v>25</v>
      </c>
      <c r="J28" s="38"/>
      <c r="K28" s="23" t="s">
        <v>126</v>
      </c>
      <c r="L28" s="15">
        <f t="shared" si="14"/>
        <v>25</v>
      </c>
      <c r="M28" s="23">
        <v>21</v>
      </c>
      <c r="N28" s="15">
        <f t="shared" si="15"/>
        <v>21</v>
      </c>
      <c r="O28" s="23">
        <v>18</v>
      </c>
      <c r="P28" s="15">
        <f t="shared" si="16"/>
        <v>18</v>
      </c>
      <c r="Q28" s="23">
        <v>19</v>
      </c>
      <c r="R28" s="15">
        <f t="shared" si="17"/>
        <v>19</v>
      </c>
      <c r="S28" s="23">
        <v>21</v>
      </c>
      <c r="T28" s="15">
        <f t="shared" si="18"/>
        <v>21</v>
      </c>
      <c r="U28" s="23">
        <v>19</v>
      </c>
      <c r="V28" s="15">
        <f t="shared" si="19"/>
        <v>19</v>
      </c>
      <c r="W28" s="23">
        <v>20</v>
      </c>
      <c r="X28" s="15">
        <f t="shared" si="20"/>
        <v>20</v>
      </c>
      <c r="Y28" s="23">
        <v>20</v>
      </c>
      <c r="Z28" s="15">
        <f t="shared" si="21"/>
        <v>20</v>
      </c>
      <c r="AA28" s="23">
        <v>8</v>
      </c>
      <c r="AB28" s="35">
        <f t="shared" si="22"/>
        <v>8</v>
      </c>
    </row>
    <row r="29" spans="1:28" ht="16.5" thickBot="1" thickTop="1">
      <c r="A29" s="59">
        <v>21</v>
      </c>
      <c r="B29" s="17" t="s">
        <v>59</v>
      </c>
      <c r="C29" s="17" t="s">
        <v>60</v>
      </c>
      <c r="D29" s="19" t="s">
        <v>13</v>
      </c>
      <c r="E29" s="19" t="s">
        <v>29</v>
      </c>
      <c r="F29" s="20">
        <v>147</v>
      </c>
      <c r="G29" s="24">
        <f t="shared" si="11"/>
        <v>186</v>
      </c>
      <c r="H29" s="22">
        <f t="shared" si="12"/>
        <v>161</v>
      </c>
      <c r="I29" s="32">
        <f t="shared" si="13"/>
        <v>25</v>
      </c>
      <c r="J29" s="37"/>
      <c r="K29" s="23" t="s">
        <v>126</v>
      </c>
      <c r="L29" s="15">
        <f t="shared" si="14"/>
        <v>25</v>
      </c>
      <c r="M29" s="23">
        <v>22</v>
      </c>
      <c r="N29" s="15">
        <f t="shared" si="15"/>
        <v>22</v>
      </c>
      <c r="O29" s="23">
        <v>22</v>
      </c>
      <c r="P29" s="15">
        <f t="shared" si="16"/>
        <v>22</v>
      </c>
      <c r="Q29" s="23">
        <v>21</v>
      </c>
      <c r="R29" s="15">
        <f t="shared" si="17"/>
        <v>21</v>
      </c>
      <c r="S29" s="23">
        <v>22</v>
      </c>
      <c r="T29" s="15">
        <f t="shared" si="18"/>
        <v>22</v>
      </c>
      <c r="U29" s="23">
        <v>21</v>
      </c>
      <c r="V29" s="15">
        <f t="shared" si="19"/>
        <v>21</v>
      </c>
      <c r="W29" s="23">
        <v>22</v>
      </c>
      <c r="X29" s="15">
        <f t="shared" si="20"/>
        <v>22</v>
      </c>
      <c r="Y29" s="23">
        <v>21</v>
      </c>
      <c r="Z29" s="15">
        <f t="shared" si="21"/>
        <v>21</v>
      </c>
      <c r="AA29" s="23">
        <v>10</v>
      </c>
      <c r="AB29" s="35">
        <f t="shared" si="22"/>
        <v>10</v>
      </c>
    </row>
    <row r="30" spans="1:28" ht="16.5" thickBot="1" thickTop="1">
      <c r="A30" s="59">
        <v>22</v>
      </c>
      <c r="B30" s="17" t="s">
        <v>93</v>
      </c>
      <c r="C30" s="17" t="s">
        <v>94</v>
      </c>
      <c r="D30" s="19" t="s">
        <v>5</v>
      </c>
      <c r="E30" s="19" t="s">
        <v>54</v>
      </c>
      <c r="F30" s="20">
        <v>140</v>
      </c>
      <c r="G30" s="24">
        <f t="shared" si="11"/>
        <v>199</v>
      </c>
      <c r="H30" s="22">
        <f t="shared" si="12"/>
        <v>174</v>
      </c>
      <c r="I30" s="32">
        <f t="shared" si="13"/>
        <v>25</v>
      </c>
      <c r="J30" s="37"/>
      <c r="K30" s="23" t="s">
        <v>126</v>
      </c>
      <c r="L30" s="15">
        <f t="shared" si="14"/>
        <v>25</v>
      </c>
      <c r="M30" s="23">
        <v>17</v>
      </c>
      <c r="N30" s="15">
        <f t="shared" si="15"/>
        <v>17</v>
      </c>
      <c r="O30" s="23">
        <v>21</v>
      </c>
      <c r="P30" s="15">
        <f t="shared" si="16"/>
        <v>21</v>
      </c>
      <c r="Q30" s="23" t="s">
        <v>126</v>
      </c>
      <c r="R30" s="15">
        <f t="shared" si="17"/>
        <v>25</v>
      </c>
      <c r="S30" s="23">
        <v>20</v>
      </c>
      <c r="T30" s="15">
        <f t="shared" si="18"/>
        <v>20</v>
      </c>
      <c r="U30" s="23">
        <v>20</v>
      </c>
      <c r="V30" s="15">
        <f t="shared" si="19"/>
        <v>20</v>
      </c>
      <c r="W30" s="23">
        <v>21</v>
      </c>
      <c r="X30" s="15">
        <f t="shared" si="20"/>
        <v>21</v>
      </c>
      <c r="Y30" s="23" t="s">
        <v>126</v>
      </c>
      <c r="Z30" s="15">
        <f t="shared" si="21"/>
        <v>25</v>
      </c>
      <c r="AA30" s="23" t="s">
        <v>128</v>
      </c>
      <c r="AB30" s="35">
        <f t="shared" si="22"/>
        <v>25</v>
      </c>
    </row>
    <row r="31" spans="1:28" ht="16.5" thickBot="1" thickTop="1">
      <c r="A31" s="59">
        <v>23</v>
      </c>
      <c r="B31" s="17" t="s">
        <v>32</v>
      </c>
      <c r="C31" s="17" t="s">
        <v>33</v>
      </c>
      <c r="D31" s="19" t="s">
        <v>13</v>
      </c>
      <c r="E31" s="19" t="s">
        <v>29</v>
      </c>
      <c r="F31" s="20">
        <v>137</v>
      </c>
      <c r="G31" s="24">
        <f t="shared" si="11"/>
        <v>202</v>
      </c>
      <c r="H31" s="22">
        <f t="shared" si="12"/>
        <v>177</v>
      </c>
      <c r="I31" s="32">
        <f t="shared" si="13"/>
        <v>25</v>
      </c>
      <c r="J31" s="38"/>
      <c r="K31" s="23" t="s">
        <v>126</v>
      </c>
      <c r="L31" s="15">
        <f t="shared" si="14"/>
        <v>25</v>
      </c>
      <c r="M31" s="23" t="s">
        <v>128</v>
      </c>
      <c r="N31" s="15">
        <f t="shared" si="15"/>
        <v>25</v>
      </c>
      <c r="O31" s="23">
        <v>24</v>
      </c>
      <c r="P31" s="15">
        <f t="shared" si="16"/>
        <v>24</v>
      </c>
      <c r="Q31" s="23" t="s">
        <v>126</v>
      </c>
      <c r="R31" s="15">
        <f t="shared" si="17"/>
        <v>25</v>
      </c>
      <c r="S31" s="23">
        <v>23</v>
      </c>
      <c r="T31" s="15">
        <f t="shared" si="18"/>
        <v>23</v>
      </c>
      <c r="U31" s="23">
        <v>24</v>
      </c>
      <c r="V31" s="15">
        <f t="shared" si="19"/>
        <v>24</v>
      </c>
      <c r="W31" s="23">
        <v>23</v>
      </c>
      <c r="X31" s="15">
        <f t="shared" si="20"/>
        <v>23</v>
      </c>
      <c r="Y31" s="23">
        <v>22</v>
      </c>
      <c r="Z31" s="15">
        <f t="shared" si="21"/>
        <v>22</v>
      </c>
      <c r="AA31" s="23">
        <v>11</v>
      </c>
      <c r="AB31" s="35">
        <f t="shared" si="22"/>
        <v>11</v>
      </c>
    </row>
    <row r="32" spans="1:28" ht="16.5" thickBot="1" thickTop="1">
      <c r="A32" s="60">
        <v>24</v>
      </c>
      <c r="B32" s="40" t="s">
        <v>52</v>
      </c>
      <c r="C32" s="40" t="s">
        <v>53</v>
      </c>
      <c r="D32" s="42" t="s">
        <v>5</v>
      </c>
      <c r="E32" s="42" t="s">
        <v>24</v>
      </c>
      <c r="F32" s="43">
        <v>2</v>
      </c>
      <c r="G32" s="61">
        <f t="shared" si="11"/>
        <v>220</v>
      </c>
      <c r="H32" s="45">
        <f t="shared" si="12"/>
        <v>195</v>
      </c>
      <c r="I32" s="32">
        <f t="shared" si="13"/>
        <v>25</v>
      </c>
      <c r="J32" s="46"/>
      <c r="K32" s="47" t="s">
        <v>130</v>
      </c>
      <c r="L32" s="48">
        <f t="shared" si="14"/>
        <v>25</v>
      </c>
      <c r="M32" s="47" t="s">
        <v>130</v>
      </c>
      <c r="N32" s="48">
        <f t="shared" si="15"/>
        <v>25</v>
      </c>
      <c r="O32" s="47">
        <v>23</v>
      </c>
      <c r="P32" s="48">
        <f t="shared" si="16"/>
        <v>23</v>
      </c>
      <c r="Q32" s="47" t="s">
        <v>126</v>
      </c>
      <c r="R32" s="48">
        <f t="shared" si="17"/>
        <v>25</v>
      </c>
      <c r="S32" s="47" t="s">
        <v>126</v>
      </c>
      <c r="T32" s="48">
        <f t="shared" si="18"/>
        <v>25</v>
      </c>
      <c r="U32" s="47">
        <v>23</v>
      </c>
      <c r="V32" s="48">
        <f t="shared" si="19"/>
        <v>23</v>
      </c>
      <c r="W32" s="47">
        <v>24</v>
      </c>
      <c r="X32" s="48">
        <f t="shared" si="20"/>
        <v>24</v>
      </c>
      <c r="Y32" s="47" t="s">
        <v>126</v>
      </c>
      <c r="Z32" s="48">
        <f t="shared" si="21"/>
        <v>25</v>
      </c>
      <c r="AA32" s="47" t="s">
        <v>128</v>
      </c>
      <c r="AB32" s="49">
        <f t="shared" si="22"/>
        <v>25</v>
      </c>
    </row>
    <row r="33" spans="1:2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sheetProtection/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A1:I1"/>
    <mergeCell ref="A2:I2"/>
    <mergeCell ref="A3:I3"/>
    <mergeCell ref="A4:I4"/>
    <mergeCell ref="G6:H6"/>
    <mergeCell ref="K6:L6"/>
  </mergeCells>
  <printOptions/>
  <pageMargins left="0.32" right="0.7" top="0.2" bottom="0.3" header="0.24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LLF</dc:creator>
  <cp:keywords/>
  <dc:description/>
  <cp:lastModifiedBy>Denis Eustáquio</cp:lastModifiedBy>
  <cp:lastPrinted>2009-03-08T21:12:49Z</cp:lastPrinted>
  <dcterms:created xsi:type="dcterms:W3CDTF">2009-03-03T20:53:41Z</dcterms:created>
  <dcterms:modified xsi:type="dcterms:W3CDTF">2009-03-09T12:22:24Z</dcterms:modified>
  <cp:category/>
  <cp:version/>
  <cp:contentType/>
  <cp:contentStatus/>
</cp:coreProperties>
</file>